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比比較分析表\"/>
    </mc:Choice>
  </mc:AlternateContent>
  <workbookProtection workbookPassword="B501" lockStructure="1"/>
  <bookViews>
    <workbookView xWindow="0" yWindow="0" windowWidth="20490" windowHeight="71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<sst xmlns="http://schemas.openxmlformats.org/spreadsheetml/2006/main" count="221" uniqueCount="111">
  <si>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</si>
  <si>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</si>
  <si>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</si>
  <si>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</si>
  <si>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</si>
  <si>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</si>
  <si>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</si>
  <si>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</si>
  <si>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</si>
  <si>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</si>
  <si>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</si>
  <si>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</si>
  <si>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</si>
  <si>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</si>
  <si>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</si>
  <si>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</si>
  <si>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</si>
  <si>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</si>
  <si>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</si>
  <si>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</si>
  <si>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</si>
  <si>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</si>
  <si>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</si>
  <si>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</si>
  <si>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</si>
  <si>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</si>
  <si>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</si>
  <si>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</si>
  <si>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</si>
  <si>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</si>
  <si>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</si>
  <si>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</si>
  <si>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</si>
  <si>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</si>
  <si>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</si>
  <si>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</si>
  <si>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</si>
  <si>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</si>
  <si>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</si>
  <si>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</si>
  <si>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</si>
  <si>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</si>
  <si>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</si>
  <si>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</si>
  <si>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</si>
  <si>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</si>
  <si>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</si>
  <si>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</si>
  <si>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</si>
  <si>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</si>
  <si>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</si>
  <si>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</si>
  <si>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</si>
  <si>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</si>
  <si>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</si>
  <si>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</si>
  <si>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</si>
  <si>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</si>
  <si>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</si>
  <si>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</si>
  <si>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</si>
  <si>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</si>
  <si>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</si>
  <si>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</si>
  <si>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</si>
  <si>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</si>
  <si>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</si>
  <si>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</si>
  <si>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</si>
  <si>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</si>
  <si>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</si>
  <si>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</si>
  <si>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</si>
  <si>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</si>
  <si>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</si>
  <si>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</si>
  <si>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</si>
  <si>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</si>
  <si>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</si>
  <si>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</si>
  <si>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</si>
  <si>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</si>
  <si>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</si>
  <si>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</si>
  <si>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</si>
  <si>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</si>
  <si>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</si>
  <si>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</si>
  <si>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</si>
  <si>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</si>
  <si>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</si>
  <si>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</si>
  <si>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</si>
  <si>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</si>
  <si>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</si>
  <si>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</si>
  <si>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渡名喜村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</si>
  <si>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</si>
  <si>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</si>
  <si>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</si>
  <si>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</si>
  <si>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</si>
  <si>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</si>
  <si>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</si>
  <si>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</si>
  <si>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</si>
  <si>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</si>
  <si>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</si>
  <si>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 収益的収支比率
下水道料金収入ですが、年々人口の減少が目立ちます。そのため運営や維持管理など厳しい状況である。そのため他会計繰入金により維持している状況であります。これから先、人口の減少、修繕費等が運営におおきな影響が生じます。今後、将来に向けて適正な運営についての検討が必要である。
④企業債残高対事業規模比率
類似団体平均値より下回りである。しかし今後老朽化に伴う更新計画が必要である為、適正な検討が必要である。
⑤経費回収率
近年、類似団体平均値を下回っている。人口の減少や料金回収率の低下のため、未納者対策等適切な対策が必要である。
⑥汚水処理原価
類似団体平均値より下回りである。近年、処理場等の機能等が現時点では、過大となっておらず効率的に稼働している。
⑦施設利用率
平均値を上回っており現状の施設規模は適正と判断する。今後、老朽化が進み処理水量の動向により施設の機能強化が必要である。
⑧水洗化率
近年の状況を今後先も維持出来るように重要し目標とする。
</t>
    <rPh sb="2" eb="4">
      <t>シュウエキ</t>
    </rPh>
    <rPh sb="4" eb="5">
      <t>テキ</t>
    </rPh>
    <rPh sb="5" eb="7">
      <t>シュウシ</t>
    </rPh>
    <rPh sb="7" eb="9">
      <t>ヒリツ</t>
    </rPh>
    <rPh sb="10" eb="13">
      <t>ゲスイドウ</t>
    </rPh>
    <rPh sb="13" eb="15">
      <t>リョウキン</t>
    </rPh>
    <rPh sb="15" eb="17">
      <t>シュウニュウ</t>
    </rPh>
    <rPh sb="21" eb="23">
      <t>ネンネン</t>
    </rPh>
    <rPh sb="23" eb="25">
      <t>ジンコウ</t>
    </rPh>
    <rPh sb="26" eb="28">
      <t>ゲンショウ</t>
    </rPh>
    <rPh sb="29" eb="31">
      <t>メダ</t>
    </rPh>
    <rPh sb="39" eb="41">
      <t>ウンエイ</t>
    </rPh>
    <rPh sb="42" eb="44">
      <t>イジ</t>
    </rPh>
    <rPh sb="44" eb="46">
      <t>カンリ</t>
    </rPh>
    <rPh sb="48" eb="49">
      <t>キビ</t>
    </rPh>
    <rPh sb="51" eb="53">
      <t>ジョウキョウ</t>
    </rPh>
    <rPh sb="61" eb="67">
      <t>タカイケイクリイレキン</t>
    </rPh>
    <rPh sb="70" eb="72">
      <t>イジ</t>
    </rPh>
    <rPh sb="76" eb="78">
      <t>ジョウキョウ</t>
    </rPh>
    <rPh sb="88" eb="89">
      <t>サキ</t>
    </rPh>
    <rPh sb="90" eb="92">
      <t>ジンコウ</t>
    </rPh>
    <rPh sb="93" eb="95">
      <t>ゲンショウ</t>
    </rPh>
    <rPh sb="96" eb="99">
      <t>シュウゼンヒ</t>
    </rPh>
    <rPh sb="99" eb="100">
      <t>トウ</t>
    </rPh>
    <rPh sb="101" eb="103">
      <t>ウンエイ</t>
    </rPh>
    <rPh sb="108" eb="110">
      <t>エイキョウ</t>
    </rPh>
    <rPh sb="111" eb="112">
      <t>ショウ</t>
    </rPh>
    <rPh sb="116" eb="118">
      <t>コンゴ</t>
    </rPh>
    <rPh sb="119" eb="121">
      <t>ショウライ</t>
    </rPh>
    <rPh sb="122" eb="123">
      <t>ム</t>
    </rPh>
    <rPh sb="125" eb="127">
      <t>テキセイ</t>
    </rPh>
    <rPh sb="128" eb="130">
      <t>ウンエイ</t>
    </rPh>
    <rPh sb="135" eb="137">
      <t>ケントウ</t>
    </rPh>
    <rPh sb="138" eb="140">
      <t>ヒツヨウ</t>
    </rPh>
    <rPh sb="146" eb="149">
      <t>キギョウサイ</t>
    </rPh>
    <rPh sb="149" eb="151">
      <t>ザンダカ</t>
    </rPh>
    <rPh sb="151" eb="152">
      <t>タイ</t>
    </rPh>
    <rPh sb="152" eb="154">
      <t>ジギョウ</t>
    </rPh>
    <rPh sb="154" eb="156">
      <t>キボ</t>
    </rPh>
    <rPh sb="156" eb="158">
      <t>ヒリツ</t>
    </rPh>
    <rPh sb="159" eb="161">
      <t>ルイジ</t>
    </rPh>
    <rPh sb="161" eb="163">
      <t>ダンタイ</t>
    </rPh>
    <rPh sb="163" eb="166">
      <t>ヘイキンチ</t>
    </rPh>
    <rPh sb="168" eb="170">
      <t>シタマワ</t>
    </rPh>
    <rPh sb="178" eb="180">
      <t>コンゴ</t>
    </rPh>
    <rPh sb="180" eb="182">
      <t>ロウキュウ</t>
    </rPh>
    <rPh sb="182" eb="183">
      <t>カ</t>
    </rPh>
    <rPh sb="184" eb="185">
      <t>トモナ</t>
    </rPh>
    <rPh sb="186" eb="188">
      <t>コウシン</t>
    </rPh>
    <rPh sb="188" eb="190">
      <t>ケイカク</t>
    </rPh>
    <rPh sb="191" eb="193">
      <t>ヒツヨウ</t>
    </rPh>
    <rPh sb="196" eb="197">
      <t>タメ</t>
    </rPh>
    <rPh sb="198" eb="200">
      <t>テキセイ</t>
    </rPh>
    <rPh sb="201" eb="203">
      <t>ケントウ</t>
    </rPh>
    <rPh sb="204" eb="206">
      <t>ヒツヨウ</t>
    </rPh>
    <rPh sb="212" eb="214">
      <t>ケイヒ</t>
    </rPh>
    <rPh sb="214" eb="217">
      <t>カイシュウリツ</t>
    </rPh>
    <rPh sb="218" eb="220">
      <t>キンネン</t>
    </rPh>
    <rPh sb="221" eb="223">
      <t>ルイジ</t>
    </rPh>
    <rPh sb="223" eb="225">
      <t>ダンタイ</t>
    </rPh>
    <rPh sb="225" eb="228">
      <t>ヘイキンチ</t>
    </rPh>
    <rPh sb="229" eb="231">
      <t>シタマワ</t>
    </rPh>
    <rPh sb="236" eb="238">
      <t>ジンコウ</t>
    </rPh>
    <rPh sb="239" eb="241">
      <t>ゲンショウ</t>
    </rPh>
    <rPh sb="242" eb="244">
      <t>リョウキン</t>
    </rPh>
    <rPh sb="244" eb="247">
      <t>カイシュウリツ</t>
    </rPh>
    <rPh sb="248" eb="250">
      <t>テイカ</t>
    </rPh>
    <rPh sb="254" eb="257">
      <t>ミノウシャ</t>
    </rPh>
    <rPh sb="257" eb="259">
      <t>タイサク</t>
    </rPh>
    <rPh sb="259" eb="260">
      <t>トウ</t>
    </rPh>
    <rPh sb="260" eb="262">
      <t>テキセツ</t>
    </rPh>
    <rPh sb="263" eb="265">
      <t>タイサク</t>
    </rPh>
    <rPh sb="266" eb="268">
      <t>ヒツヨウ</t>
    </rPh>
    <rPh sb="274" eb="276">
      <t>オスイ</t>
    </rPh>
    <rPh sb="276" eb="278">
      <t>ショリ</t>
    </rPh>
    <rPh sb="278" eb="280">
      <t>ゲンカ</t>
    </rPh>
    <rPh sb="281" eb="283">
      <t>ルイジ</t>
    </rPh>
    <rPh sb="283" eb="285">
      <t>ダンタイ</t>
    </rPh>
    <rPh sb="285" eb="287">
      <t>ヘイキン</t>
    </rPh>
    <rPh sb="287" eb="288">
      <t>チ</t>
    </rPh>
    <rPh sb="290" eb="292">
      <t>シタマワ</t>
    </rPh>
    <rPh sb="297" eb="299">
      <t>キンネン</t>
    </rPh>
    <rPh sb="300" eb="302">
      <t>ショリ</t>
    </rPh>
    <rPh sb="302" eb="303">
      <t>ジョウ</t>
    </rPh>
    <rPh sb="303" eb="304">
      <t>トウ</t>
    </rPh>
    <rPh sb="305" eb="307">
      <t>キノウ</t>
    </rPh>
    <rPh sb="307" eb="308">
      <t>トウ</t>
    </rPh>
    <rPh sb="309" eb="312">
      <t>ゲンジテン</t>
    </rPh>
    <rPh sb="315" eb="317">
      <t>カダイ</t>
    </rPh>
    <rPh sb="337" eb="339">
      <t>シセツ</t>
    </rPh>
    <rPh sb="339" eb="342">
      <t>リヨウリツ</t>
    </rPh>
    <rPh sb="343" eb="346">
      <t>ヘイキンチ</t>
    </rPh>
    <rPh sb="347" eb="349">
      <t>ウワマワ</t>
    </rPh>
    <rPh sb="353" eb="355">
      <t>ゲンジョウ</t>
    </rPh>
    <rPh sb="356" eb="358">
      <t>シセツ</t>
    </rPh>
    <rPh sb="358" eb="360">
      <t>キボ</t>
    </rPh>
    <rPh sb="361" eb="363">
      <t>テキセイ</t>
    </rPh>
    <rPh sb="364" eb="366">
      <t>ハンダン</t>
    </rPh>
    <rPh sb="369" eb="371">
      <t>コンゴ</t>
    </rPh>
    <rPh sb="372" eb="374">
      <t>ロウキュウ</t>
    </rPh>
    <rPh sb="374" eb="375">
      <t>カ</t>
    </rPh>
    <rPh sb="376" eb="377">
      <t>スス</t>
    </rPh>
    <rPh sb="378" eb="380">
      <t>ショリ</t>
    </rPh>
    <rPh sb="380" eb="382">
      <t>スイリョウ</t>
    </rPh>
    <rPh sb="383" eb="385">
      <t>ドウコウ</t>
    </rPh>
    <rPh sb="388" eb="390">
      <t>シセツ</t>
    </rPh>
    <rPh sb="391" eb="393">
      <t>キノウ</t>
    </rPh>
    <rPh sb="393" eb="395">
      <t>キョウカ</t>
    </rPh>
    <rPh sb="396" eb="398">
      <t>ヒツヨウ</t>
    </rPh>
    <rPh sb="404" eb="407">
      <t>スイセンカ</t>
    </rPh>
    <rPh sb="407" eb="408">
      <t>リツ</t>
    </rPh>
    <rPh sb="409" eb="411">
      <t>キンネン</t>
    </rPh>
    <rPh sb="412" eb="414">
      <t>ジョウキョウ</t>
    </rPh>
    <rPh sb="415" eb="417">
      <t>コンゴ</t>
    </rPh>
    <rPh sb="417" eb="418">
      <t>サキ</t>
    </rPh>
    <rPh sb="419" eb="423">
      <t>イジデキ</t>
    </rPh>
    <phoneticPr fontId="4"/>
  </si>
  <si>
    <t>③管渠改善率
渡名喜村に敷設されております管路の大部分は、H10年に供用開始された管渠であり、現在大きな老朽はありません。法上下水道管渠における基本耐用年数が50年となります。今後、既存の管渠を維持するため、年間で維持管理（点検・調査）を計画し、改善（更新・改良・修繕）など強化が必要である。</t>
    <rPh sb="1" eb="3">
      <t>カンキョ</t>
    </rPh>
    <rPh sb="3" eb="5">
      <t>カイゼン</t>
    </rPh>
    <rPh sb="5" eb="6">
      <t>リツ</t>
    </rPh>
    <rPh sb="7" eb="11">
      <t>トナキソン</t>
    </rPh>
    <rPh sb="12" eb="14">
      <t>フセツ</t>
    </rPh>
    <rPh sb="21" eb="23">
      <t>カンロ</t>
    </rPh>
    <rPh sb="24" eb="27">
      <t>ダイブブン</t>
    </rPh>
    <rPh sb="32" eb="33">
      <t>ネン</t>
    </rPh>
    <rPh sb="34" eb="36">
      <t>キョウヨウ</t>
    </rPh>
    <rPh sb="36" eb="38">
      <t>カイシ</t>
    </rPh>
    <rPh sb="41" eb="43">
      <t>カンキョ</t>
    </rPh>
    <rPh sb="47" eb="49">
      <t>ゲンザイ</t>
    </rPh>
    <rPh sb="49" eb="50">
      <t>オオ</t>
    </rPh>
    <rPh sb="52" eb="54">
      <t>ロウキュウ</t>
    </rPh>
    <rPh sb="61" eb="62">
      <t>ホウ</t>
    </rPh>
    <rPh sb="62" eb="63">
      <t>ウエ</t>
    </rPh>
    <rPh sb="63" eb="66">
      <t>ゲスイドウ</t>
    </rPh>
    <rPh sb="66" eb="68">
      <t>カンキョ</t>
    </rPh>
    <rPh sb="72" eb="74">
      <t>キホン</t>
    </rPh>
    <rPh sb="74" eb="76">
      <t>タイヨウ</t>
    </rPh>
    <rPh sb="76" eb="78">
      <t>ネンスウ</t>
    </rPh>
    <rPh sb="81" eb="82">
      <t>ネン</t>
    </rPh>
    <rPh sb="88" eb="90">
      <t>コンゴ</t>
    </rPh>
    <rPh sb="91" eb="93">
      <t>キゾン</t>
    </rPh>
    <rPh sb="94" eb="96">
      <t>カンキョ</t>
    </rPh>
    <rPh sb="97" eb="99">
      <t>イジ</t>
    </rPh>
    <rPh sb="104" eb="106">
      <t>ネンカン</t>
    </rPh>
    <rPh sb="107" eb="109">
      <t>イジ</t>
    </rPh>
    <rPh sb="109" eb="111">
      <t>カンリ</t>
    </rPh>
    <rPh sb="112" eb="114">
      <t>テンケン</t>
    </rPh>
    <rPh sb="115" eb="117">
      <t>チョウサ</t>
    </rPh>
    <rPh sb="137" eb="139">
      <t>キョウカ</t>
    </rPh>
    <rPh sb="140" eb="142">
      <t>ヒツヨウ</t>
    </rPh>
    <phoneticPr fontId="4"/>
  </si>
  <si>
    <t>上記の１及び２の項目別分析から見てみますと、料金水準適正化の検討、他会計繰入金の依存度を下げる必要がある。しかし、住民の理解や議決を得るために他の市町村と比較して高額な設定にはできず施設や管渠を維持管理等を必要な事業は実施していかなければならない。また、人口減少になることが推計されており深刻な問題となる。今後大きな改善は難しいと考えられる。随時各事業計画を精査・適正化し、効率的・能率的な経営に努める必要がある。</t>
    <rPh sb="0" eb="2">
      <t>ジョウキ</t>
    </rPh>
    <rPh sb="4" eb="5">
      <t>オヨ</t>
    </rPh>
    <rPh sb="8" eb="10">
      <t>コウモク</t>
    </rPh>
    <rPh sb="10" eb="11">
      <t>ベツ</t>
    </rPh>
    <rPh sb="11" eb="13">
      <t>ブンセキ</t>
    </rPh>
    <rPh sb="15" eb="16">
      <t>ミ</t>
    </rPh>
    <rPh sb="22" eb="24">
      <t>リョウキン</t>
    </rPh>
    <rPh sb="24" eb="26">
      <t>スイジュン</t>
    </rPh>
    <rPh sb="26" eb="29">
      <t>テキセイカ</t>
    </rPh>
    <rPh sb="30" eb="32">
      <t>ケントウ</t>
    </rPh>
    <rPh sb="33" eb="34">
      <t>タ</t>
    </rPh>
    <rPh sb="34" eb="36">
      <t>カイケイ</t>
    </rPh>
    <rPh sb="36" eb="39">
      <t>クリイレキン</t>
    </rPh>
    <rPh sb="40" eb="42">
      <t>イゾン</t>
    </rPh>
    <rPh sb="42" eb="43">
      <t>ド</t>
    </rPh>
    <rPh sb="44" eb="45">
      <t>サ</t>
    </rPh>
    <rPh sb="47" eb="49">
      <t>ヒツヨウ</t>
    </rPh>
    <rPh sb="57" eb="59">
      <t>ジュウミン</t>
    </rPh>
    <rPh sb="60" eb="62">
      <t>リカイ</t>
    </rPh>
    <rPh sb="63" eb="65">
      <t>ギケツ</t>
    </rPh>
    <rPh sb="66" eb="67">
      <t>エ</t>
    </rPh>
    <rPh sb="71" eb="72">
      <t>タ</t>
    </rPh>
    <rPh sb="73" eb="76">
      <t>シチョウソン</t>
    </rPh>
    <rPh sb="77" eb="79">
      <t>ヒカク</t>
    </rPh>
    <rPh sb="81" eb="83">
      <t>コウガク</t>
    </rPh>
    <rPh sb="84" eb="86">
      <t>セッテイ</t>
    </rPh>
    <rPh sb="91" eb="93">
      <t>シセツ</t>
    </rPh>
    <rPh sb="94" eb="96">
      <t>カンキョ</t>
    </rPh>
    <rPh sb="97" eb="99">
      <t>イジ</t>
    </rPh>
    <rPh sb="99" eb="101">
      <t>カンリ</t>
    </rPh>
    <rPh sb="101" eb="102">
      <t>トウ</t>
    </rPh>
    <rPh sb="103" eb="105">
      <t>ヒツヨウ</t>
    </rPh>
    <rPh sb="106" eb="108">
      <t>ジギョウ</t>
    </rPh>
    <rPh sb="109" eb="111">
      <t>ジッシ</t>
    </rPh>
    <rPh sb="127" eb="129">
      <t>ジンコウ</t>
    </rPh>
    <rPh sb="129" eb="131">
      <t>ゲンショウ</t>
    </rPh>
    <rPh sb="144" eb="146">
      <t>シンコク</t>
    </rPh>
    <rPh sb="147" eb="149">
      <t>モンダイ</t>
    </rPh>
    <rPh sb="153" eb="155">
      <t>コンゴ</t>
    </rPh>
    <rPh sb="155" eb="156">
      <t>オオ</t>
    </rPh>
    <rPh sb="158" eb="160">
      <t>カイゼン</t>
    </rPh>
    <rPh sb="161" eb="162">
      <t>ムズカ</t>
    </rPh>
    <rPh sb="165" eb="166">
      <t>カンガ</t>
    </rPh>
    <rPh sb="171" eb="173">
      <t>ズイジ</t>
    </rPh>
    <rPh sb="173" eb="176">
      <t>カクジギョウ</t>
    </rPh>
    <rPh sb="176" eb="178">
      <t>ケイカク</t>
    </rPh>
    <rPh sb="179" eb="181">
      <t>セイサ</t>
    </rPh>
    <rPh sb="182" eb="185">
      <t>テキセイカ</t>
    </rPh>
    <rPh sb="187" eb="190">
      <t>コウリツテキ</t>
    </rPh>
    <rPh sb="191" eb="194">
      <t>ノウリツテキ</t>
    </rPh>
    <rPh sb="195" eb="197">
      <t>ケイエイ</t>
    </rPh>
    <rPh sb="198" eb="199">
      <t>ツト</t>
    </rPh>
    <rPh sb="201" eb="2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</si>
</sst>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7282600"/>
        <c:axId val="40728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407282600"/>
        <c:axId val="407282992"/>
      </c:lineChart>
      <c:dateAx>
        <c:axId val="407282600"/>
        <c:scaling>
          <c:orientation val="minMax"/>
        </c:scaling>
        <c:delete val="1"/>
        <c:axPos val="b"/>
        <c:numFmt formatCode="ge" sourceLinked="1"/>
        <c:majorTickMark val="none"/>
        <c:minorTickMark val="none"/>
        <c:tickLblPos val="none"/>
        <c:crossAx val="407282992"/>
        <c:crosses val="autoZero"/>
        <c:auto val="1"/>
        <c:lblOffset val="100"/>
        <c:baseTimeUnit val="years"/>
      </c:dateAx>
      <c:valAx>
        <c:axId val="40728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8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61</c:v>
                </c:pt>
                <c:pt idx="1">
                  <c:v>58</c:v>
                </c:pt>
                <c:pt idx="2">
                  <c:v>61.5</c:v>
                </c:pt>
                <c:pt idx="3">
                  <c:v>57.5</c:v>
                </c:pt>
                <c:pt idx="4">
                  <c:v>59</c:v>
                </c:pt>
              </c:numCache>
            </c:numRef>
          </c:val>
        </c:ser>
        <c:dLbls>
          <c:showLegendKey val="0"/>
          <c:showVal val="0"/>
          <c:showCatName val="0"/>
          <c:showSerName val="0"/>
          <c:showPercent val="0"/>
          <c:showBubbleSize val="0"/>
        </c:dLbls>
        <c:gapWidth val="150"/>
        <c:axId val="408353200"/>
        <c:axId val="40835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408353200"/>
        <c:axId val="408353592"/>
      </c:lineChart>
      <c:dateAx>
        <c:axId val="408353200"/>
        <c:scaling>
          <c:orientation val="minMax"/>
        </c:scaling>
        <c:delete val="1"/>
        <c:axPos val="b"/>
        <c:numFmt formatCode="ge" sourceLinked="1"/>
        <c:majorTickMark val="none"/>
        <c:minorTickMark val="none"/>
        <c:tickLblPos val="none"/>
        <c:crossAx val="408353592"/>
        <c:crosses val="autoZero"/>
        <c:auto val="1"/>
        <c:lblOffset val="100"/>
        <c:baseTimeUnit val="years"/>
      </c:dateAx>
      <c:valAx>
        <c:axId val="40835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5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08354768"/>
        <c:axId val="40835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408354768"/>
        <c:axId val="408355160"/>
      </c:lineChart>
      <c:dateAx>
        <c:axId val="408354768"/>
        <c:scaling>
          <c:orientation val="minMax"/>
        </c:scaling>
        <c:delete val="1"/>
        <c:axPos val="b"/>
        <c:numFmt formatCode="ge" sourceLinked="1"/>
        <c:majorTickMark val="none"/>
        <c:minorTickMark val="none"/>
        <c:tickLblPos val="none"/>
        <c:crossAx val="408355160"/>
        <c:crosses val="autoZero"/>
        <c:auto val="1"/>
        <c:lblOffset val="100"/>
        <c:baseTimeUnit val="years"/>
      </c:dateAx>
      <c:valAx>
        <c:axId val="40835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5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106.02</c:v>
                </c:pt>
                <c:pt idx="1">
                  <c:v>100.42</c:v>
                </c:pt>
                <c:pt idx="2">
                  <c:v>117.24</c:v>
                </c:pt>
                <c:pt idx="3">
                  <c:v>118.57</c:v>
                </c:pt>
                <c:pt idx="4">
                  <c:v>96.04</c:v>
                </c:pt>
              </c:numCache>
            </c:numRef>
          </c:val>
        </c:ser>
        <c:dLbls>
          <c:showLegendKey val="0"/>
          <c:showVal val="0"/>
          <c:showCatName val="0"/>
          <c:showSerName val="0"/>
          <c:showPercent val="0"/>
          <c:showBubbleSize val="0"/>
        </c:dLbls>
        <c:gapWidth val="150"/>
        <c:axId val="407284168"/>
        <c:axId val="4072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284168"/>
        <c:axId val="407284560"/>
      </c:lineChart>
      <c:dateAx>
        <c:axId val="407284168"/>
        <c:scaling>
          <c:orientation val="minMax"/>
        </c:scaling>
        <c:delete val="1"/>
        <c:axPos val="b"/>
        <c:numFmt formatCode="ge" sourceLinked="1"/>
        <c:majorTickMark val="none"/>
        <c:minorTickMark val="none"/>
        <c:tickLblPos val="none"/>
        <c:crossAx val="407284560"/>
        <c:crosses val="autoZero"/>
        <c:auto val="1"/>
        <c:lblOffset val="100"/>
        <c:baseTimeUnit val="years"/>
      </c:dateAx>
      <c:valAx>
        <c:axId val="4072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285736"/>
        <c:axId val="40728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285736"/>
        <c:axId val="407286128"/>
      </c:lineChart>
      <c:dateAx>
        <c:axId val="407285736"/>
        <c:scaling>
          <c:orientation val="minMax"/>
        </c:scaling>
        <c:delete val="1"/>
        <c:axPos val="b"/>
        <c:numFmt formatCode="ge" sourceLinked="1"/>
        <c:majorTickMark val="none"/>
        <c:minorTickMark val="none"/>
        <c:tickLblPos val="none"/>
        <c:crossAx val="407286128"/>
        <c:crosses val="autoZero"/>
        <c:auto val="1"/>
        <c:lblOffset val="100"/>
        <c:baseTimeUnit val="years"/>
      </c:dateAx>
      <c:valAx>
        <c:axId val="4072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28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763224"/>
        <c:axId val="2507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763224"/>
        <c:axId val="250763616"/>
      </c:lineChart>
      <c:dateAx>
        <c:axId val="250763224"/>
        <c:scaling>
          <c:orientation val="minMax"/>
        </c:scaling>
        <c:delete val="1"/>
        <c:axPos val="b"/>
        <c:numFmt formatCode="ge" sourceLinked="1"/>
        <c:majorTickMark val="none"/>
        <c:minorTickMark val="none"/>
        <c:tickLblPos val="none"/>
        <c:crossAx val="250763616"/>
        <c:crosses val="autoZero"/>
        <c:auto val="1"/>
        <c:lblOffset val="100"/>
        <c:baseTimeUnit val="years"/>
      </c:dateAx>
      <c:valAx>
        <c:axId val="2507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6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764792"/>
        <c:axId val="2507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764792"/>
        <c:axId val="250765184"/>
      </c:lineChart>
      <c:dateAx>
        <c:axId val="250764792"/>
        <c:scaling>
          <c:orientation val="minMax"/>
        </c:scaling>
        <c:delete val="1"/>
        <c:axPos val="b"/>
        <c:numFmt formatCode="ge" sourceLinked="1"/>
        <c:majorTickMark val="none"/>
        <c:minorTickMark val="none"/>
        <c:tickLblPos val="none"/>
        <c:crossAx val="250765184"/>
        <c:crosses val="autoZero"/>
        <c:auto val="1"/>
        <c:lblOffset val="100"/>
        <c:baseTimeUnit val="years"/>
      </c:dateAx>
      <c:valAx>
        <c:axId val="2507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6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766360"/>
        <c:axId val="2507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766360"/>
        <c:axId val="250766752"/>
      </c:lineChart>
      <c:dateAx>
        <c:axId val="250766360"/>
        <c:scaling>
          <c:orientation val="minMax"/>
        </c:scaling>
        <c:delete val="1"/>
        <c:axPos val="b"/>
        <c:numFmt formatCode="ge" sourceLinked="1"/>
        <c:majorTickMark val="none"/>
        <c:minorTickMark val="none"/>
        <c:tickLblPos val="none"/>
        <c:crossAx val="250766752"/>
        <c:crosses val="autoZero"/>
        <c:auto val="1"/>
        <c:lblOffset val="100"/>
        <c:baseTimeUnit val="years"/>
      </c:dateAx>
      <c:valAx>
        <c:axId val="2507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6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390.69</c:v>
                </c:pt>
                <c:pt idx="1">
                  <c:v>383.67</c:v>
                </c:pt>
                <c:pt idx="2">
                  <c:v>355.7</c:v>
                </c:pt>
                <c:pt idx="3">
                  <c:v>298.3</c:v>
                </c:pt>
                <c:pt idx="4">
                  <c:v>301.22000000000003</c:v>
                </c:pt>
              </c:numCache>
            </c:numRef>
          </c:val>
        </c:ser>
        <c:dLbls>
          <c:showLegendKey val="0"/>
          <c:showVal val="0"/>
          <c:showCatName val="0"/>
          <c:showSerName val="0"/>
          <c:showPercent val="0"/>
          <c:showBubbleSize val="0"/>
        </c:dLbls>
        <c:gapWidth val="150"/>
        <c:axId val="250767928"/>
        <c:axId val="2507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250767928"/>
        <c:axId val="250768320"/>
      </c:lineChart>
      <c:dateAx>
        <c:axId val="250767928"/>
        <c:scaling>
          <c:orientation val="minMax"/>
        </c:scaling>
        <c:delete val="1"/>
        <c:axPos val="b"/>
        <c:numFmt formatCode="ge" sourceLinked="1"/>
        <c:majorTickMark val="none"/>
        <c:minorTickMark val="none"/>
        <c:tickLblPos val="none"/>
        <c:crossAx val="250768320"/>
        <c:crosses val="autoZero"/>
        <c:auto val="1"/>
        <c:lblOffset val="100"/>
        <c:baseTimeUnit val="years"/>
      </c:dateAx>
      <c:valAx>
        <c:axId val="2507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6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50.06</c:v>
                </c:pt>
                <c:pt idx="1">
                  <c:v>45.16</c:v>
                </c:pt>
                <c:pt idx="2">
                  <c:v>40.94</c:v>
                </c:pt>
                <c:pt idx="3">
                  <c:v>46.82</c:v>
                </c:pt>
                <c:pt idx="4">
                  <c:v>42.64</c:v>
                </c:pt>
              </c:numCache>
            </c:numRef>
          </c:val>
        </c:ser>
        <c:dLbls>
          <c:showLegendKey val="0"/>
          <c:showVal val="0"/>
          <c:showCatName val="0"/>
          <c:showSerName val="0"/>
          <c:showPercent val="0"/>
          <c:showBubbleSize val="0"/>
        </c:dLbls>
        <c:gapWidth val="150"/>
        <c:axId val="250769496"/>
        <c:axId val="2507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250769496"/>
        <c:axId val="250769888"/>
      </c:lineChart>
      <c:dateAx>
        <c:axId val="250769496"/>
        <c:scaling>
          <c:orientation val="minMax"/>
        </c:scaling>
        <c:delete val="1"/>
        <c:axPos val="b"/>
        <c:numFmt formatCode="ge" sourceLinked="1"/>
        <c:majorTickMark val="none"/>
        <c:minorTickMark val="none"/>
        <c:tickLblPos val="none"/>
        <c:crossAx val="250769888"/>
        <c:crosses val="autoZero"/>
        <c:auto val="1"/>
        <c:lblOffset val="100"/>
        <c:baseTimeUnit val="years"/>
      </c:dateAx>
      <c:valAx>
        <c:axId val="2507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170.37</c:v>
                </c:pt>
                <c:pt idx="1">
                  <c:v>190.34</c:v>
                </c:pt>
                <c:pt idx="2">
                  <c:v>230.35</c:v>
                </c:pt>
                <c:pt idx="3">
                  <c:v>197.25</c:v>
                </c:pt>
                <c:pt idx="4">
                  <c:v>199.84</c:v>
                </c:pt>
              </c:numCache>
            </c:numRef>
          </c:val>
        </c:ser>
        <c:dLbls>
          <c:showLegendKey val="0"/>
          <c:showVal val="0"/>
          <c:showCatName val="0"/>
          <c:showSerName val="0"/>
          <c:showPercent val="0"/>
          <c:showBubbleSize val="0"/>
        </c:dLbls>
        <c:gapWidth val="150"/>
        <c:axId val="408351632"/>
        <c:axId val="40835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408351632"/>
        <c:axId val="408352024"/>
      </c:lineChart>
      <c:dateAx>
        <c:axId val="408351632"/>
        <c:scaling>
          <c:orientation val="minMax"/>
        </c:scaling>
        <c:delete val="1"/>
        <c:axPos val="b"/>
        <c:numFmt formatCode="ge" sourceLinked="1"/>
        <c:majorTickMark val="none"/>
        <c:minorTickMark val="none"/>
        <c:tickLblPos val="none"/>
        <c:crossAx val="408352024"/>
        <c:crosses val="autoZero"/>
        <c:auto val="1"/>
        <c:lblOffset val="100"/>
        <c:baseTimeUnit val="years"/>
      </c:dateAx>
      <c:valAx>
        <c:axId val="40835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35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渡名喜村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406</v>
      </c>
      <c r="AM8" s="64"/>
      <c r="AN8" s="64"/>
      <c r="AO8" s="64"/>
      <c r="AP8" s="64"/>
      <c r="AQ8" s="64"/>
      <c r="AR8" s="64"/>
      <c r="AS8" s="64"/>
      <c r="AT8" s="63">
        <f>データ!S6</f>
        <v>3.87</v>
      </c>
      <c r="AU8" s="63"/>
      <c r="AV8" s="63"/>
      <c r="AW8" s="63"/>
      <c r="AX8" s="63"/>
      <c r="AY8" s="63"/>
      <c r="AZ8" s="63"/>
      <c r="BA8" s="63"/>
      <c r="BB8" s="63">
        <f>データ!T6</f>
        <v>104.91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100</v>
      </c>
      <c r="X10" s="63"/>
      <c r="Y10" s="63"/>
      <c r="Z10" s="63"/>
      <c r="AA10" s="63"/>
      <c r="AB10" s="63"/>
      <c r="AC10" s="63"/>
      <c r="AD10" s="64">
        <f>データ!Q6</f>
        <v>1720</v>
      </c>
      <c r="AE10" s="64"/>
      <c r="AF10" s="64"/>
      <c r="AG10" s="64"/>
      <c r="AH10" s="64"/>
      <c r="AI10" s="64"/>
      <c r="AJ10" s="64"/>
      <c r="AK10" s="2"/>
      <c r="AL10" s="64">
        <f>データ!U6</f>
        <v>399</v>
      </c>
      <c r="AM10" s="64"/>
      <c r="AN10" s="64"/>
      <c r="AO10" s="64"/>
      <c r="AP10" s="64"/>
      <c r="AQ10" s="64"/>
      <c r="AR10" s="64"/>
      <c r="AS10" s="64"/>
      <c r="AT10" s="63">
        <f>データ!V6</f>
        <v>0.11</v>
      </c>
      <c r="AU10" s="63"/>
      <c r="AV10" s="63"/>
      <c r="AW10" s="63"/>
      <c r="AX10" s="63"/>
      <c r="AY10" s="63"/>
      <c r="AZ10" s="63"/>
      <c r="BA10" s="63"/>
      <c r="BB10" s="63">
        <f>データ!W6</f>
        <v>3627.27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473561</v>
      </c>
      <c r="D6" s="31">
        <f t="shared" si="3"/>
        <v>47</v>
      </c>
      <c r="E6" s="31">
        <f t="shared" si="3"/>
        <v>17</v>
      </c>
      <c r="F6" s="31">
        <f t="shared" si="3"/>
        <v>5</v>
      </c>
      <c r="G6" s="31">
        <f t="shared" si="3"/>
        <v>0</v>
      </c>
      <c r="H6" s="31" t="str">
        <f t="shared" si="3"/>
        <v>沖縄県　渡名喜村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100</v>
      </c>
      <c r="P6" s="32">
        <f t="shared" si="3"/>
        <v>100</v>
      </c>
      <c r="Q6" s="32">
        <f t="shared" si="3"/>
        <v>1720</v>
      </c>
      <c r="R6" s="32">
        <f t="shared" si="3"/>
        <v>406</v>
      </c>
      <c r="S6" s="32">
        <f t="shared" si="3"/>
        <v>3.87</v>
      </c>
      <c r="T6" s="32">
        <f t="shared" si="3"/>
        <v>104.91</v>
      </c>
      <c r="U6" s="32">
        <f t="shared" si="3"/>
        <v>399</v>
      </c>
      <c r="V6" s="32">
        <f t="shared" si="3"/>
        <v>0.11</v>
      </c>
      <c r="W6" s="32">
        <f t="shared" si="3"/>
        <v>3627.27</v>
      </c>
      <c r="X6" s="33">
        <f>IF(X7="",NA(),X7)</f>
        <v>106.02</v>
      </c>
      <c r="Y6" s="33">
        <f t="shared" ref="Y6:AG6" si="4">IF(Y7="",NA(),Y7)</f>
        <v>100.42</v>
      </c>
      <c r="Z6" s="33">
        <f t="shared" si="4"/>
        <v>117.24</v>
      </c>
      <c r="AA6" s="33">
        <f t="shared" si="4"/>
        <v>118.57</v>
      </c>
      <c r="AB6" s="33">
        <f t="shared" si="4"/>
        <v>96.04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390.69</v>
      </c>
      <c r="BF6" s="33">
        <f t="shared" ref="BF6:BN6" si="7">IF(BF7="",NA(),BF7)</f>
        <v>383.67</v>
      </c>
      <c r="BG6" s="33">
        <f t="shared" si="7"/>
        <v>355.7</v>
      </c>
      <c r="BH6" s="33">
        <f t="shared" si="7"/>
        <v>298.3</v>
      </c>
      <c r="BI6" s="33">
        <f t="shared" si="7"/>
        <v>301.22000000000003</v>
      </c>
      <c r="BJ6" s="33">
        <f t="shared" si="7"/>
        <v>1316.7</v>
      </c>
      <c r="BK6" s="33">
        <f t="shared" si="7"/>
        <v>1224.75</v>
      </c>
      <c r="BL6" s="33">
        <f t="shared" si="7"/>
        <v>1144.05</v>
      </c>
      <c r="BM6" s="33">
        <f t="shared" si="7"/>
        <v>1126.77</v>
      </c>
      <c r="BN6" s="33">
        <f t="shared" si="7"/>
        <v>1044.8</v>
      </c>
      <c r="BO6" s="32" t="str">
        <f>IF(BO7="","",IF(BO7="-","【-】","【"&amp;SUBSTITUTE(TEXT(BO7,"#,##0.00"),"-","△")&amp;"】"))</f>
        <v>【992.47】</v>
      </c>
      <c r="BP6" s="33">
        <f>IF(BP7="",NA(),BP7)</f>
        <v>50.06</v>
      </c>
      <c r="BQ6" s="33">
        <f t="shared" ref="BQ6:BY6" si="8">IF(BQ7="",NA(),BQ7)</f>
        <v>45.16</v>
      </c>
      <c r="BR6" s="33">
        <f t="shared" si="8"/>
        <v>40.94</v>
      </c>
      <c r="BS6" s="33">
        <f t="shared" si="8"/>
        <v>46.82</v>
      </c>
      <c r="BT6" s="33">
        <f t="shared" si="8"/>
        <v>42.64</v>
      </c>
      <c r="BU6" s="33">
        <f t="shared" si="8"/>
        <v>43.24</v>
      </c>
      <c r="BV6" s="33">
        <f t="shared" si="8"/>
        <v>42.13</v>
      </c>
      <c r="BW6" s="33">
        <f t="shared" si="8"/>
        <v>42.48</v>
      </c>
      <c r="BX6" s="33">
        <f t="shared" si="8"/>
        <v>50.9</v>
      </c>
      <c r="BY6" s="33">
        <f t="shared" si="8"/>
        <v>50.82</v>
      </c>
      <c r="BZ6" s="32" t="str">
        <f>IF(BZ7="","",IF(BZ7="-","【-】","【"&amp;SUBSTITUTE(TEXT(BZ7,"#,##0.00"),"-","△")&amp;"】"))</f>
        <v>【51.49】</v>
      </c>
      <c r="CA6" s="33">
        <f>IF(CA7="",NA(),CA7)</f>
        <v>170.37</v>
      </c>
      <c r="CB6" s="33">
        <f t="shared" ref="CB6:CJ6" si="9">IF(CB7="",NA(),CB7)</f>
        <v>190.34</v>
      </c>
      <c r="CC6" s="33">
        <f t="shared" si="9"/>
        <v>230.35</v>
      </c>
      <c r="CD6" s="33">
        <f t="shared" si="9"/>
        <v>197.25</v>
      </c>
      <c r="CE6" s="33">
        <f t="shared" si="9"/>
        <v>199.84</v>
      </c>
      <c r="CF6" s="33">
        <f t="shared" si="9"/>
        <v>338.76</v>
      </c>
      <c r="CG6" s="33">
        <f t="shared" si="9"/>
        <v>348.41</v>
      </c>
      <c r="CH6" s="33">
        <f t="shared" si="9"/>
        <v>343.8</v>
      </c>
      <c r="CI6" s="33">
        <f t="shared" si="9"/>
        <v>293.27</v>
      </c>
      <c r="CJ6" s="33">
        <f t="shared" si="9"/>
        <v>300.52</v>
      </c>
      <c r="CK6" s="32" t="str">
        <f>IF(CK7="","",IF(CK7="-","【-】","【"&amp;SUBSTITUTE(TEXT(CK7,"#,##0.00"),"-","△")&amp;"】"))</f>
        <v>【295.10】</v>
      </c>
      <c r="CL6" s="33">
        <f>IF(CL7="",NA(),CL7)</f>
        <v>61</v>
      </c>
      <c r="CM6" s="33">
        <f t="shared" ref="CM6:CU6" si="10">IF(CM7="",NA(),CM7)</f>
        <v>58</v>
      </c>
      <c r="CN6" s="33">
        <f t="shared" si="10"/>
        <v>61.5</v>
      </c>
      <c r="CO6" s="33">
        <f t="shared" si="10"/>
        <v>57.5</v>
      </c>
      <c r="CP6" s="33">
        <f t="shared" si="10"/>
        <v>59</v>
      </c>
      <c r="CQ6" s="33">
        <f t="shared" si="10"/>
        <v>44.78</v>
      </c>
      <c r="CR6" s="33">
        <f t="shared" si="10"/>
        <v>47.19</v>
      </c>
      <c r="CS6" s="33">
        <f t="shared" si="10"/>
        <v>46.59</v>
      </c>
      <c r="CT6" s="33">
        <f t="shared" si="10"/>
        <v>54.36</v>
      </c>
      <c r="CU6" s="33">
        <f t="shared" si="10"/>
        <v>53.52</v>
      </c>
      <c r="CV6" s="32" t="str">
        <f>IF(CV7="","",IF(CV7="-","【-】","【"&amp;SUBSTITUTE(TEXT(CV7,"#,##0.00"),"-","△")&amp;"】"))</f>
        <v>【53.65】</v>
      </c>
      <c r="CW6" s="33">
        <f>IF(CW7="",NA(),CW7)</f>
        <v>100</v>
      </c>
      <c r="CX6" s="33">
        <f t="shared" ref="CX6:DF6" si="11">IF(CX7="",NA(),CX7)</f>
        <v>100</v>
      </c>
      <c r="CY6" s="33">
        <f t="shared" si="11"/>
        <v>100</v>
      </c>
      <c r="CZ6" s="33">
        <f t="shared" si="11"/>
        <v>100</v>
      </c>
      <c r="DA6" s="33">
        <f t="shared" si="11"/>
        <v>100</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473561</v>
      </c>
      <c r="D7" s="35">
        <v>47</v>
      </c>
      <c r="E7" s="35">
        <v>17</v>
      </c>
      <c r="F7" s="35">
        <v>5</v>
      </c>
      <c r="G7" s="35">
        <v>0</v>
      </c>
      <c r="H7" s="35" t="s">
        <v>96</v>
      </c>
      <c r="I7" s="35" t="s">
        <v>97</v>
      </c>
      <c r="J7" s="35" t="s">
        <v>98</v>
      </c>
      <c r="K7" s="35" t="s">
        <v>99</v>
      </c>
      <c r="L7" s="35" t="s">
        <v>100</v>
      </c>
      <c r="M7" s="36" t="s">
        <v>101</v>
      </c>
      <c r="N7" s="36" t="s">
        <v>102</v>
      </c>
      <c r="O7" s="36">
        <v>100</v>
      </c>
      <c r="P7" s="36">
        <v>100</v>
      </c>
      <c r="Q7" s="36">
        <v>1720</v>
      </c>
      <c r="R7" s="36">
        <v>406</v>
      </c>
      <c r="S7" s="36">
        <v>3.87</v>
      </c>
      <c r="T7" s="36">
        <v>104.91</v>
      </c>
      <c r="U7" s="36">
        <v>399</v>
      </c>
      <c r="V7" s="36">
        <v>0.11</v>
      </c>
      <c r="W7" s="36">
        <v>3627.27</v>
      </c>
      <c r="X7" s="36">
        <v>106.02</v>
      </c>
      <c r="Y7" s="36">
        <v>100.42</v>
      </c>
      <c r="Z7" s="36">
        <v>117.24</v>
      </c>
      <c r="AA7" s="36">
        <v>118.57</v>
      </c>
      <c r="AB7" s="36">
        <v>96.04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390.69</v>
      </c>
      <c r="BF7" s="36">
        <v>383.67</v>
      </c>
      <c r="BG7" s="36">
        <v>355.7</v>
      </c>
      <c r="BH7" s="36">
        <v>298.3</v>
      </c>
      <c r="BI7" s="36">
        <v>301.22000000000003</v>
      </c>
      <c r="BJ7" s="36">
        <v>1316.7</v>
      </c>
      <c r="BK7" s="36">
        <v>1224.75</v>
      </c>
      <c r="BL7" s="36">
        <v>1144.05</v>
      </c>
      <c r="BM7" s="36">
        <v>1126.77</v>
      </c>
      <c r="BN7" s="36">
        <v>1044.8</v>
      </c>
      <c r="BO7" s="36">
        <v>992.47</v>
      </c>
      <c r="BP7" s="36">
        <v>50.06</v>
      </c>
      <c r="BQ7" s="36">
        <v>45.16</v>
      </c>
      <c r="BR7" s="36">
        <v>40.94</v>
      </c>
      <c r="BS7" s="36">
        <v>46.82</v>
      </c>
      <c r="BT7" s="36">
        <v>42.64</v>
      </c>
      <c r="BU7" s="36">
        <v>43.24</v>
      </c>
      <c r="BV7" s="36">
        <v>42.13</v>
      </c>
      <c r="BW7" s="36">
        <v>42.48</v>
      </c>
      <c r="BX7" s="36">
        <v>50.9</v>
      </c>
      <c r="BY7" s="36">
        <v>50.82</v>
      </c>
      <c r="BZ7" s="36">
        <v>51.49</v>
      </c>
      <c r="CA7" s="36">
        <v>170.37</v>
      </c>
      <c r="CB7" s="36">
        <v>190.34</v>
      </c>
      <c r="CC7" s="36">
        <v>230.35</v>
      </c>
      <c r="CD7" s="36">
        <v>197.25</v>
      </c>
      <c r="CE7" s="36">
        <v>199.84</v>
      </c>
      <c r="CF7" s="36">
        <v>338.76</v>
      </c>
      <c r="CG7" s="36">
        <v>348.41</v>
      </c>
      <c r="CH7" s="36">
        <v>343.8</v>
      </c>
      <c r="CI7" s="36">
        <v>293.27</v>
      </c>
      <c r="CJ7" s="36">
        <v>300.52</v>
      </c>
      <c r="CK7" s="36">
        <v>295.10000000000002</v>
      </c>
      <c r="CL7" s="36">
        <v>61</v>
      </c>
      <c r="CM7" s="36">
        <v>58</v>
      </c>
      <c r="CN7" s="36">
        <v>61.5</v>
      </c>
      <c r="CO7" s="36">
        <v>57.5</v>
      </c>
      <c r="CP7" s="36">
        <v>59</v>
      </c>
      <c r="CQ7" s="36">
        <v>44.78</v>
      </c>
      <c r="CR7" s="36">
        <v>47.19</v>
      </c>
      <c r="CS7" s="36">
        <v>46.59</v>
      </c>
      <c r="CT7" s="36">
        <v>54.36</v>
      </c>
      <c r="CU7" s="36">
        <v>53.52</v>
      </c>
      <c r="CV7" s="36">
        <v>53.65</v>
      </c>
      <c r="CW7" s="36">
        <v>100</v>
      </c>
      <c r="CX7" s="36">
        <v>100</v>
      </c>
      <c r="CY7" s="36">
        <v>100</v>
      </c>
      <c r="CZ7" s="36">
        <v>100</v>
      </c>
      <c r="DA7" s="36">
        <v>100</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2016-01-14T11:06:37Z</dcterms:created>
  <dcterms:modified xsi:type="dcterms:W3CDTF">2016-02-19T00:52:42Z</dcterms:modified>
  <cp:category/>
</cp:coreProperties>
</file>