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Desktop\"/>
    </mc:Choice>
  </mc:AlternateContent>
  <workbookProtection workbookPassword="8649" lockStructure="1"/>
  <bookViews>
    <workbookView xWindow="0" yWindow="0" windowWidth="20490" windowHeight="8490"/>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AY8" i="4" s="1"/>
  <c r="R6" i="5"/>
  <c r="AQ8" i="4" s="1"/>
  <c r="Q6" i="5"/>
  <c r="P6" i="5"/>
  <c r="Z10" i="4" s="1"/>
  <c r="O6" i="5"/>
  <c r="R10" i="4" s="1"/>
  <c r="N6" i="5"/>
  <c r="M6" i="5"/>
  <c r="B10" i="4" s="1"/>
  <c r="L6" i="5"/>
  <c r="K6" i="5"/>
  <c r="R8" i="4" s="1"/>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J10" i="4"/>
  <c r="AI8" i="4"/>
  <c r="Z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<sst xmlns="http://schemas.openxmlformats.org/spreadsheetml/2006/main" count="218" uniqueCount="108">
  <si>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</si>
  <si>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</si>
  <si>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</si>
  <si>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</si>
  <si>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</si>
  <si>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</si>
  <si>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</si>
  <si>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</si>
  <si>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</si>
  <si>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</si>
  <si>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</si>
  <si>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</si>
  <si>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</si>
  <si>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</si>
  <si>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</si>
  <si>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</si>
  <si>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</si>
  <si>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</si>
  <si>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</si>
  <si>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</si>
  <si>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</si>
  <si>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</si>
  <si>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</si>
  <si>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</si>
  <si>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</si>
  <si>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</si>
  <si>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</si>
  <si>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</si>
  <si>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</si>
  <si>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</si>
  <si>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</si>
  <si>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</si>
  <si>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</si>
  <si>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</si>
  <si>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</si>
  <si>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</si>
  <si>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</si>
  <si>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</si>
  <si>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</si>
  <si>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</si>
  <si>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</si>
  <si>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</si>
  <si>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</si>
  <si>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</si>
  <si>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</si>
  <si>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</si>
  <si>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</si>
  <si>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</si>
  <si>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</si>
  <si>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</si>
  <si>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</si>
  <si>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</si>
  <si>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</si>
  <si>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</si>
  <si>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</si>
  <si>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</si>
  <si>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</si>
  <si>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</si>
  <si>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</si>
  <si>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</si>
  <si>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</si>
  <si>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</si>
  <si>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</si>
  <si>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</si>
  <si>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</si>
  <si>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</si>
  <si>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</si>
  <si>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</si>
  <si>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</si>
  <si>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</si>
  <si>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</si>
  <si>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</si>
  <si>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</si>
  <si>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</si>
  <si>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</si>
  <si>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</si>
  <si>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</si>
  <si>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</si>
  <si>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</si>
  <si>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</si>
  <si>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</si>
  <si>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</si>
  <si>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</si>
  <si>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</si>
  <si>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</si>
  <si>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</si>
  <si>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</si>
  <si>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</si>
  <si>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</si>
  <si>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</si>
  <si>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</si>
  <si>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</si>
  <si>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</si>
  <si>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沖縄県　渡名喜村</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</si>
  <si>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</si>
  <si>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</si>
  <si>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</si>
  <si>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</si>
  <si>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</si>
  <si>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</si>
  <si>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</si>
  <si>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</si>
  <si>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</si>
  <si>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</si>
  <si>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</si>
  <si>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③管路更新率　　　　　　　　　　　　　　　　　依然として更新率は低く、更新に向けて中長期的な施策が必要であり、管路の更新整備を計画している。</t>
    <rPh sb="1" eb="3">
      <t>カンロ</t>
    </rPh>
    <rPh sb="3" eb="5">
      <t>コウシン</t>
    </rPh>
    <rPh sb="5" eb="6">
      <t>リツ</t>
    </rPh>
    <rPh sb="23" eb="25">
      <t>イゼン</t>
    </rPh>
    <rPh sb="28" eb="30">
      <t>コウシン</t>
    </rPh>
    <rPh sb="30" eb="31">
      <t>リツ</t>
    </rPh>
    <rPh sb="32" eb="33">
      <t>ヒク</t>
    </rPh>
    <rPh sb="35" eb="37">
      <t>コウシン</t>
    </rPh>
    <rPh sb="38" eb="39">
      <t>ム</t>
    </rPh>
    <rPh sb="41" eb="45">
      <t>チュウチョウキテキ</t>
    </rPh>
    <rPh sb="46" eb="48">
      <t>シサク</t>
    </rPh>
    <rPh sb="49" eb="51">
      <t>ヒツヨウ</t>
    </rPh>
    <rPh sb="55" eb="57">
      <t>カンロ</t>
    </rPh>
    <rPh sb="58" eb="60">
      <t>コウシン</t>
    </rPh>
    <rPh sb="60" eb="62">
      <t>セイビ</t>
    </rPh>
    <rPh sb="63" eb="65">
      <t>ケイカク</t>
    </rPh>
    <phoneticPr fontId="4"/>
  </si>
  <si>
    <t>給水原価の高止まりによる収支赤字改善の取組、老朽化に伴う管路更新整備により、水道事業の適切な運営、経営改善の検討を進めていく必要がある。</t>
    <rPh sb="0" eb="2">
      <t>キュウスイ</t>
    </rPh>
    <rPh sb="2" eb="4">
      <t>ゲンカ</t>
    </rPh>
    <rPh sb="5" eb="7">
      <t>タカド</t>
    </rPh>
    <rPh sb="12" eb="14">
      <t>シュウシ</t>
    </rPh>
    <rPh sb="14" eb="16">
      <t>アカジ</t>
    </rPh>
    <rPh sb="16" eb="18">
      <t>カイゼン</t>
    </rPh>
    <rPh sb="19" eb="21">
      <t>トリクミ</t>
    </rPh>
    <rPh sb="22" eb="25">
      <t>ロウキュウカ</t>
    </rPh>
    <rPh sb="26" eb="27">
      <t>トモナ</t>
    </rPh>
    <rPh sb="28" eb="30">
      <t>カンロ</t>
    </rPh>
    <rPh sb="30" eb="32">
      <t>コウシン</t>
    </rPh>
    <rPh sb="32" eb="34">
      <t>セイビ</t>
    </rPh>
    <rPh sb="38" eb="40">
      <t>スイドウ</t>
    </rPh>
    <rPh sb="40" eb="42">
      <t>ジギョウ</t>
    </rPh>
    <rPh sb="43" eb="45">
      <t>テキセツ</t>
    </rPh>
    <rPh sb="46" eb="48">
      <t>ウンエイ</t>
    </rPh>
    <rPh sb="49" eb="51">
      <t>ケイエイ</t>
    </rPh>
    <rPh sb="51" eb="53">
      <t>カイゼン</t>
    </rPh>
    <rPh sb="54" eb="56">
      <t>ケントウ</t>
    </rPh>
    <rPh sb="57" eb="58">
      <t>スス</t>
    </rPh>
    <rPh sb="62" eb="64">
      <t>ヒツヨウ</t>
    </rPh>
    <phoneticPr fontId="4"/>
  </si>
  <si>
    <t>①収益的収支比率　　　　　　　　　　　　　　　　修繕費等の維持管理費にばらつきはあるが、前年度の収支は毎年赤字であり、類似団体平均値を下回っている状況である。　　　　　　　　　　　　　　④企業債残高対給水収益率　　　　　　　　　　　　毎年度、償還は進んでおり企業債残高は減少している。今後老朽化に伴う更新等により企業債残高は増加する見込みであり、適切な投資の検討が必要である。　　　　　　　　　　　　　　　　　　　　　⑤料金回収率　　　　　　　　　　　　　　　　　　給水に係る費用が料金収入を上回っており、収支不足額は他会計繰入金で賄われている。比率は類似団体平均値と比べても下回っている状況である。　　　　　⑥給水原価　　　　　　　　　　　　　　　　　　　修繕費等維持管理費のばらつきにより変動しているが、類似団体平均値を大幅に上回っている。　　　　　　　　　　　　　　　　　　　　　　⑦施設利用率　　　　　　　　　　　　　　　　　　　　　　　　　　　老朽化に伴う生産水量の減少により、利用率は低い状態である。稼働率や負荷率を踏まえた施設規模の見直しが必要である　　　　　　　　　　　　　　⑧有収率　　　　　　　　　　　　　　　　　　　　毎年度安定して推移しているが、耐震化に備えた管路更新が必要である。</t>
    <rPh sb="1" eb="4">
      <t>シュウエキテキ</t>
    </rPh>
    <rPh sb="4" eb="6">
      <t>シュウシ</t>
    </rPh>
    <rPh sb="6" eb="8">
      <t>ヒリツ</t>
    </rPh>
    <rPh sb="24" eb="26">
      <t>シュウゼン</t>
    </rPh>
    <rPh sb="26" eb="27">
      <t>ヒ</t>
    </rPh>
    <rPh sb="27" eb="28">
      <t>トウ</t>
    </rPh>
    <rPh sb="29" eb="31">
      <t>イジ</t>
    </rPh>
    <rPh sb="31" eb="34">
      <t>カンリヒ</t>
    </rPh>
    <rPh sb="44" eb="47">
      <t>ゼンネンド</t>
    </rPh>
    <rPh sb="48" eb="50">
      <t>シュウシ</t>
    </rPh>
    <rPh sb="51" eb="53">
      <t>マイトシ</t>
    </rPh>
    <rPh sb="53" eb="55">
      <t>アカジ</t>
    </rPh>
    <rPh sb="59" eb="61">
      <t>ルイジ</t>
    </rPh>
    <rPh sb="61" eb="63">
      <t>ダンタイ</t>
    </rPh>
    <rPh sb="63" eb="66">
      <t>ヘイキンチ</t>
    </rPh>
    <rPh sb="67" eb="69">
      <t>シタマワ</t>
    </rPh>
    <rPh sb="73" eb="75">
      <t>ジョウキョウ</t>
    </rPh>
    <rPh sb="94" eb="96">
      <t>キギョウ</t>
    </rPh>
    <rPh sb="96" eb="97">
      <t>サイ</t>
    </rPh>
    <rPh sb="97" eb="98">
      <t>ザン</t>
    </rPh>
    <rPh sb="98" eb="99">
      <t>タカ</t>
    </rPh>
    <rPh sb="99" eb="100">
      <t>タイ</t>
    </rPh>
    <rPh sb="100" eb="102">
      <t>キュウスイ</t>
    </rPh>
    <rPh sb="102" eb="104">
      <t>シュウエキ</t>
    </rPh>
    <rPh sb="104" eb="105">
      <t>リツ</t>
    </rPh>
    <rPh sb="117" eb="120">
      <t>マイネンド</t>
    </rPh>
    <rPh sb="121" eb="123">
      <t>ショウカン</t>
    </rPh>
    <rPh sb="124" eb="125">
      <t>スス</t>
    </rPh>
    <rPh sb="129" eb="131">
      <t>キギョウ</t>
    </rPh>
    <rPh sb="131" eb="132">
      <t>サイ</t>
    </rPh>
    <rPh sb="132" eb="133">
      <t>ザン</t>
    </rPh>
    <rPh sb="133" eb="134">
      <t>タカ</t>
    </rPh>
    <rPh sb="135" eb="137">
      <t>ゲンショウ</t>
    </rPh>
    <rPh sb="142" eb="144">
      <t>コンゴ</t>
    </rPh>
    <rPh sb="144" eb="147">
      <t>ロウキュウカ</t>
    </rPh>
    <rPh sb="148" eb="149">
      <t>トモナ</t>
    </rPh>
    <rPh sb="150" eb="152">
      <t>コウシン</t>
    </rPh>
    <rPh sb="152" eb="153">
      <t>トウ</t>
    </rPh>
    <rPh sb="156" eb="158">
      <t>キギョウ</t>
    </rPh>
    <rPh sb="158" eb="159">
      <t>サイ</t>
    </rPh>
    <rPh sb="159" eb="161">
      <t>ザンダカ</t>
    </rPh>
    <rPh sb="162" eb="164">
      <t>ゾウカ</t>
    </rPh>
    <rPh sb="166" eb="168">
      <t>ミコ</t>
    </rPh>
    <rPh sb="173" eb="175">
      <t>テキセツ</t>
    </rPh>
    <rPh sb="176" eb="178">
      <t>トウシ</t>
    </rPh>
    <rPh sb="179" eb="181">
      <t>ケントウ</t>
    </rPh>
    <rPh sb="182" eb="184">
      <t>ヒツヨウ</t>
    </rPh>
    <rPh sb="210" eb="212">
      <t>リョウキン</t>
    </rPh>
    <rPh sb="212" eb="214">
      <t>カイシュウ</t>
    </rPh>
    <rPh sb="214" eb="215">
      <t>リツ</t>
    </rPh>
    <rPh sb="233" eb="235">
      <t>キュウスイ</t>
    </rPh>
    <rPh sb="236" eb="237">
      <t>カカ</t>
    </rPh>
    <rPh sb="238" eb="240">
      <t>ヒヨウ</t>
    </rPh>
    <rPh sb="241" eb="243">
      <t>リョウキン</t>
    </rPh>
    <rPh sb="243" eb="245">
      <t>シュウニュウ</t>
    </rPh>
    <rPh sb="246" eb="248">
      <t>ウワマワ</t>
    </rPh>
    <rPh sb="253" eb="255">
      <t>シュウシ</t>
    </rPh>
    <rPh sb="255" eb="257">
      <t>フソク</t>
    </rPh>
    <rPh sb="257" eb="258">
      <t>ガク</t>
    </rPh>
    <rPh sb="306" eb="308">
      <t>キュウスイ</t>
    </rPh>
    <rPh sb="308" eb="310">
      <t>ゲンカ</t>
    </rPh>
    <rPh sb="329" eb="331">
      <t>シュウゼン</t>
    </rPh>
    <rPh sb="331" eb="332">
      <t>ヒ</t>
    </rPh>
    <rPh sb="332" eb="333">
      <t>トウ</t>
    </rPh>
    <rPh sb="333" eb="335">
      <t>イジ</t>
    </rPh>
    <rPh sb="335" eb="337">
      <t>カンリ</t>
    </rPh>
    <rPh sb="337" eb="338">
      <t>ヒ</t>
    </rPh>
    <rPh sb="346" eb="348">
      <t>ヘンドウ</t>
    </rPh>
    <rPh sb="354" eb="356">
      <t>ルイジ</t>
    </rPh>
    <rPh sb="356" eb="358">
      <t>ダンタイ</t>
    </rPh>
    <rPh sb="358" eb="361">
      <t>ヘイキンチ</t>
    </rPh>
    <rPh sb="362" eb="364">
      <t>オオハバ</t>
    </rPh>
    <rPh sb="365" eb="367">
      <t>ウワマワ</t>
    </rPh>
    <rPh sb="395" eb="397">
      <t>シセツ</t>
    </rPh>
    <rPh sb="397" eb="400">
      <t>リヨウリツ</t>
    </rPh>
    <rPh sb="427" eb="430">
      <t>ロウキュウカ</t>
    </rPh>
    <rPh sb="431" eb="432">
      <t>トモナ</t>
    </rPh>
    <rPh sb="433" eb="435">
      <t>セイサン</t>
    </rPh>
    <rPh sb="435" eb="437">
      <t>スイリョウ</t>
    </rPh>
    <rPh sb="438" eb="440">
      <t>ゲンショウ</t>
    </rPh>
    <rPh sb="444" eb="447">
      <t>リヨウリツ</t>
    </rPh>
    <rPh sb="448" eb="449">
      <t>ヒク</t>
    </rPh>
    <rPh sb="450" eb="452">
      <t>ジョウタイ</t>
    </rPh>
    <rPh sb="456" eb="458">
      <t>カドウ</t>
    </rPh>
    <rPh sb="458" eb="459">
      <t>リツ</t>
    </rPh>
    <rPh sb="460" eb="462">
      <t>フカ</t>
    </rPh>
    <rPh sb="462" eb="463">
      <t>リツ</t>
    </rPh>
    <rPh sb="464" eb="465">
      <t>フ</t>
    </rPh>
    <rPh sb="468" eb="470">
      <t>シセツ</t>
    </rPh>
    <rPh sb="470" eb="472">
      <t>キボ</t>
    </rPh>
    <rPh sb="473" eb="475">
      <t>ミナオ</t>
    </rPh>
    <rPh sb="477" eb="479">
      <t>ヒツヨウ</t>
    </rPh>
    <rPh sb="497" eb="498">
      <t>ユウ</t>
    </rPh>
    <rPh sb="498" eb="499">
      <t>シュウ</t>
    </rPh>
    <rPh sb="499" eb="500">
      <t>リツ</t>
    </rPh>
    <rPh sb="520" eb="523">
      <t>マイネンド</t>
    </rPh>
    <rPh sb="523" eb="525">
      <t>アンテイ</t>
    </rPh>
    <rPh sb="527" eb="529">
      <t>スイイ</t>
    </rPh>
    <rPh sb="535" eb="538">
      <t>タイシンカ</t>
    </rPh>
    <rPh sb="539" eb="540">
      <t>ソナ</t>
    </rPh>
    <rPh sb="542" eb="544">
      <t>カンロ</t>
    </rPh>
    <rPh sb="544" eb="546">
      <t>コウシン</t>
    </rPh>
    <rPh sb="547" eb="54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</si>
</sst>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0173608"/>
        <c:axId val="206296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0.37</c:v>
                </c:pt>
                <c:pt idx="2">
                  <c:v>0.7</c:v>
                </c:pt>
                <c:pt idx="3">
                  <c:v>0.91</c:v>
                </c:pt>
                <c:pt idx="4">
                  <c:v>1.26</c:v>
                </c:pt>
              </c:numCache>
            </c:numRef>
          </c:val>
          <c:smooth val="0"/>
        </c:ser>
        <c:dLbls>
          <c:showLegendKey val="0"/>
          <c:showVal val="0"/>
          <c:showCatName val="0"/>
          <c:showSerName val="0"/>
          <c:showPercent val="0"/>
          <c:showBubbleSize val="0"/>
        </c:dLbls>
        <c:marker val="1"/>
        <c:smooth val="0"/>
        <c:axId val="120173608"/>
        <c:axId val="206296056"/>
      </c:lineChart>
      <c:dateAx>
        <c:axId val="120173608"/>
        <c:scaling>
          <c:orientation val="minMax"/>
        </c:scaling>
        <c:delete val="1"/>
        <c:axPos val="b"/>
        <c:numFmt formatCode="ge" sourceLinked="1"/>
        <c:majorTickMark val="none"/>
        <c:minorTickMark val="none"/>
        <c:tickLblPos val="none"/>
        <c:crossAx val="206296056"/>
        <c:crosses val="autoZero"/>
        <c:auto val="1"/>
        <c:lblOffset val="100"/>
        <c:baseTimeUnit val="years"/>
      </c:dateAx>
      <c:valAx>
        <c:axId val="206296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173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38.82</c:v>
                </c:pt>
                <c:pt idx="1">
                  <c:v>39.619999999999997</c:v>
                </c:pt>
                <c:pt idx="2">
                  <c:v>38.67</c:v>
                </c:pt>
                <c:pt idx="3">
                  <c:v>38.89</c:v>
                </c:pt>
                <c:pt idx="4">
                  <c:v>41.09</c:v>
                </c:pt>
              </c:numCache>
            </c:numRef>
          </c:val>
        </c:ser>
        <c:dLbls>
          <c:showLegendKey val="0"/>
          <c:showVal val="0"/>
          <c:showCatName val="0"/>
          <c:showSerName val="0"/>
          <c:showPercent val="0"/>
          <c:showBubbleSize val="0"/>
        </c:dLbls>
        <c:gapWidth val="150"/>
        <c:axId val="206875824"/>
        <c:axId val="206876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50.66</c:v>
                </c:pt>
                <c:pt idx="1">
                  <c:v>51.11</c:v>
                </c:pt>
                <c:pt idx="2">
                  <c:v>50.49</c:v>
                </c:pt>
                <c:pt idx="3">
                  <c:v>48.36</c:v>
                </c:pt>
                <c:pt idx="4">
                  <c:v>48.7</c:v>
                </c:pt>
              </c:numCache>
            </c:numRef>
          </c:val>
          <c:smooth val="0"/>
        </c:ser>
        <c:dLbls>
          <c:showLegendKey val="0"/>
          <c:showVal val="0"/>
          <c:showCatName val="0"/>
          <c:showSerName val="0"/>
          <c:showPercent val="0"/>
          <c:showBubbleSize val="0"/>
        </c:dLbls>
        <c:marker val="1"/>
        <c:smooth val="0"/>
        <c:axId val="206875824"/>
        <c:axId val="206876216"/>
      </c:lineChart>
      <c:dateAx>
        <c:axId val="206875824"/>
        <c:scaling>
          <c:orientation val="minMax"/>
        </c:scaling>
        <c:delete val="1"/>
        <c:axPos val="b"/>
        <c:numFmt formatCode="ge" sourceLinked="1"/>
        <c:majorTickMark val="none"/>
        <c:minorTickMark val="none"/>
        <c:tickLblPos val="none"/>
        <c:crossAx val="206876216"/>
        <c:crosses val="autoZero"/>
        <c:auto val="1"/>
        <c:lblOffset val="100"/>
        <c:baseTimeUnit val="years"/>
      </c:dateAx>
      <c:valAx>
        <c:axId val="206876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87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93.88</c:v>
                </c:pt>
                <c:pt idx="1">
                  <c:v>97.02</c:v>
                </c:pt>
                <c:pt idx="2">
                  <c:v>100</c:v>
                </c:pt>
                <c:pt idx="3">
                  <c:v>89.61</c:v>
                </c:pt>
                <c:pt idx="4">
                  <c:v>93.18</c:v>
                </c:pt>
              </c:numCache>
            </c:numRef>
          </c:val>
        </c:ser>
        <c:dLbls>
          <c:showLegendKey val="0"/>
          <c:showVal val="0"/>
          <c:showCatName val="0"/>
          <c:showSerName val="0"/>
          <c:showPercent val="0"/>
          <c:showBubbleSize val="0"/>
        </c:dLbls>
        <c:gapWidth val="150"/>
        <c:axId val="206877392"/>
        <c:axId val="206877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74.13</c:v>
                </c:pt>
                <c:pt idx="1">
                  <c:v>74.16</c:v>
                </c:pt>
                <c:pt idx="2">
                  <c:v>74.209999999999994</c:v>
                </c:pt>
                <c:pt idx="3">
                  <c:v>75.239999999999995</c:v>
                </c:pt>
                <c:pt idx="4">
                  <c:v>74.959999999999994</c:v>
                </c:pt>
              </c:numCache>
            </c:numRef>
          </c:val>
          <c:smooth val="0"/>
        </c:ser>
        <c:dLbls>
          <c:showLegendKey val="0"/>
          <c:showVal val="0"/>
          <c:showCatName val="0"/>
          <c:showSerName val="0"/>
          <c:showPercent val="0"/>
          <c:showBubbleSize val="0"/>
        </c:dLbls>
        <c:marker val="1"/>
        <c:smooth val="0"/>
        <c:axId val="206877392"/>
        <c:axId val="206877784"/>
      </c:lineChart>
      <c:dateAx>
        <c:axId val="206877392"/>
        <c:scaling>
          <c:orientation val="minMax"/>
        </c:scaling>
        <c:delete val="1"/>
        <c:axPos val="b"/>
        <c:numFmt formatCode="ge" sourceLinked="1"/>
        <c:majorTickMark val="none"/>
        <c:minorTickMark val="none"/>
        <c:tickLblPos val="none"/>
        <c:crossAx val="206877784"/>
        <c:crosses val="autoZero"/>
        <c:auto val="1"/>
        <c:lblOffset val="100"/>
        <c:baseTimeUnit val="years"/>
      </c:dateAx>
      <c:valAx>
        <c:axId val="206877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87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70.400000000000006</c:v>
                </c:pt>
                <c:pt idx="1">
                  <c:v>38.92</c:v>
                </c:pt>
                <c:pt idx="2">
                  <c:v>48.91</c:v>
                </c:pt>
                <c:pt idx="3">
                  <c:v>61.86</c:v>
                </c:pt>
                <c:pt idx="4">
                  <c:v>59.46</c:v>
                </c:pt>
              </c:numCache>
            </c:numRef>
          </c:val>
        </c:ser>
        <c:dLbls>
          <c:showLegendKey val="0"/>
          <c:showVal val="0"/>
          <c:showCatName val="0"/>
          <c:showSerName val="0"/>
          <c:showPercent val="0"/>
          <c:showBubbleSize val="0"/>
        </c:dLbls>
        <c:gapWidth val="150"/>
        <c:axId val="206034872"/>
        <c:axId val="206039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68.61</c:v>
                </c:pt>
                <c:pt idx="1">
                  <c:v>70.760000000000005</c:v>
                </c:pt>
                <c:pt idx="2">
                  <c:v>71.66</c:v>
                </c:pt>
                <c:pt idx="3">
                  <c:v>73.06</c:v>
                </c:pt>
                <c:pt idx="4">
                  <c:v>72.03</c:v>
                </c:pt>
              </c:numCache>
            </c:numRef>
          </c:val>
          <c:smooth val="0"/>
        </c:ser>
        <c:dLbls>
          <c:showLegendKey val="0"/>
          <c:showVal val="0"/>
          <c:showCatName val="0"/>
          <c:showSerName val="0"/>
          <c:showPercent val="0"/>
          <c:showBubbleSize val="0"/>
        </c:dLbls>
        <c:marker val="1"/>
        <c:smooth val="0"/>
        <c:axId val="206034872"/>
        <c:axId val="206039352"/>
      </c:lineChart>
      <c:dateAx>
        <c:axId val="206034872"/>
        <c:scaling>
          <c:orientation val="minMax"/>
        </c:scaling>
        <c:delete val="1"/>
        <c:axPos val="b"/>
        <c:numFmt formatCode="ge" sourceLinked="1"/>
        <c:majorTickMark val="none"/>
        <c:minorTickMark val="none"/>
        <c:tickLblPos val="none"/>
        <c:crossAx val="206039352"/>
        <c:crosses val="autoZero"/>
        <c:auto val="1"/>
        <c:lblOffset val="100"/>
        <c:baseTimeUnit val="years"/>
      </c:dateAx>
      <c:valAx>
        <c:axId val="206039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034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6244096"/>
        <c:axId val="206131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6244096"/>
        <c:axId val="206131720"/>
      </c:lineChart>
      <c:dateAx>
        <c:axId val="206244096"/>
        <c:scaling>
          <c:orientation val="minMax"/>
        </c:scaling>
        <c:delete val="1"/>
        <c:axPos val="b"/>
        <c:numFmt formatCode="ge" sourceLinked="1"/>
        <c:majorTickMark val="none"/>
        <c:minorTickMark val="none"/>
        <c:tickLblPos val="none"/>
        <c:crossAx val="206131720"/>
        <c:crosses val="autoZero"/>
        <c:auto val="1"/>
        <c:lblOffset val="100"/>
        <c:baseTimeUnit val="years"/>
      </c:dateAx>
      <c:valAx>
        <c:axId val="206131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24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6214968"/>
        <c:axId val="20614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6214968"/>
        <c:axId val="206149504"/>
      </c:lineChart>
      <c:dateAx>
        <c:axId val="206214968"/>
        <c:scaling>
          <c:orientation val="minMax"/>
        </c:scaling>
        <c:delete val="1"/>
        <c:axPos val="b"/>
        <c:numFmt formatCode="ge" sourceLinked="1"/>
        <c:majorTickMark val="none"/>
        <c:minorTickMark val="none"/>
        <c:tickLblPos val="none"/>
        <c:crossAx val="206149504"/>
        <c:crosses val="autoZero"/>
        <c:auto val="1"/>
        <c:lblOffset val="100"/>
        <c:baseTimeUnit val="years"/>
      </c:dateAx>
      <c:valAx>
        <c:axId val="20614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214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6150680"/>
        <c:axId val="20615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6150680"/>
        <c:axId val="206151072"/>
      </c:lineChart>
      <c:dateAx>
        <c:axId val="206150680"/>
        <c:scaling>
          <c:orientation val="minMax"/>
        </c:scaling>
        <c:delete val="1"/>
        <c:axPos val="b"/>
        <c:numFmt formatCode="ge" sourceLinked="1"/>
        <c:majorTickMark val="none"/>
        <c:minorTickMark val="none"/>
        <c:tickLblPos val="none"/>
        <c:crossAx val="206151072"/>
        <c:crosses val="autoZero"/>
        <c:auto val="1"/>
        <c:lblOffset val="100"/>
        <c:baseTimeUnit val="years"/>
      </c:dateAx>
      <c:valAx>
        <c:axId val="20615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150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6152248"/>
        <c:axId val="20615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6152248"/>
        <c:axId val="206152640"/>
      </c:lineChart>
      <c:dateAx>
        <c:axId val="206152248"/>
        <c:scaling>
          <c:orientation val="minMax"/>
        </c:scaling>
        <c:delete val="1"/>
        <c:axPos val="b"/>
        <c:numFmt formatCode="ge" sourceLinked="1"/>
        <c:majorTickMark val="none"/>
        <c:minorTickMark val="none"/>
        <c:tickLblPos val="none"/>
        <c:crossAx val="206152640"/>
        <c:crosses val="autoZero"/>
        <c:auto val="1"/>
        <c:lblOffset val="100"/>
        <c:baseTimeUnit val="years"/>
      </c:dateAx>
      <c:valAx>
        <c:axId val="20615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152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1983.74</c:v>
                </c:pt>
                <c:pt idx="1">
                  <c:v>1832.48</c:v>
                </c:pt>
                <c:pt idx="2">
                  <c:v>1517.63</c:v>
                </c:pt>
                <c:pt idx="3">
                  <c:v>1152.47</c:v>
                </c:pt>
                <c:pt idx="4">
                  <c:v>912.75</c:v>
                </c:pt>
              </c:numCache>
            </c:numRef>
          </c:val>
        </c:ser>
        <c:dLbls>
          <c:showLegendKey val="0"/>
          <c:showVal val="0"/>
          <c:showCatName val="0"/>
          <c:showSerName val="0"/>
          <c:showPercent val="0"/>
          <c:showBubbleSize val="0"/>
        </c:dLbls>
        <c:gapWidth val="150"/>
        <c:axId val="206379504"/>
        <c:axId val="206379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1442.51</c:v>
                </c:pt>
                <c:pt idx="1">
                  <c:v>1496.15</c:v>
                </c:pt>
                <c:pt idx="2">
                  <c:v>1462.56</c:v>
                </c:pt>
                <c:pt idx="3">
                  <c:v>1486.62</c:v>
                </c:pt>
                <c:pt idx="4">
                  <c:v>1510.14</c:v>
                </c:pt>
              </c:numCache>
            </c:numRef>
          </c:val>
          <c:smooth val="0"/>
        </c:ser>
        <c:dLbls>
          <c:showLegendKey val="0"/>
          <c:showVal val="0"/>
          <c:showCatName val="0"/>
          <c:showSerName val="0"/>
          <c:showPercent val="0"/>
          <c:showBubbleSize val="0"/>
        </c:dLbls>
        <c:marker val="1"/>
        <c:smooth val="0"/>
        <c:axId val="206379504"/>
        <c:axId val="206379896"/>
      </c:lineChart>
      <c:dateAx>
        <c:axId val="206379504"/>
        <c:scaling>
          <c:orientation val="minMax"/>
        </c:scaling>
        <c:delete val="1"/>
        <c:axPos val="b"/>
        <c:numFmt formatCode="ge" sourceLinked="1"/>
        <c:majorTickMark val="none"/>
        <c:minorTickMark val="none"/>
        <c:tickLblPos val="none"/>
        <c:crossAx val="206379896"/>
        <c:crosses val="autoZero"/>
        <c:auto val="1"/>
        <c:lblOffset val="100"/>
        <c:baseTimeUnit val="years"/>
      </c:dateAx>
      <c:valAx>
        <c:axId val="206379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7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12.73</c:v>
                </c:pt>
                <c:pt idx="1">
                  <c:v>24.68</c:v>
                </c:pt>
                <c:pt idx="2">
                  <c:v>21.97</c:v>
                </c:pt>
                <c:pt idx="3">
                  <c:v>21.66</c:v>
                </c:pt>
                <c:pt idx="4">
                  <c:v>20.91</c:v>
                </c:pt>
              </c:numCache>
            </c:numRef>
          </c:val>
        </c:ser>
        <c:dLbls>
          <c:showLegendKey val="0"/>
          <c:showVal val="0"/>
          <c:showCatName val="0"/>
          <c:showSerName val="0"/>
          <c:showPercent val="0"/>
          <c:showBubbleSize val="0"/>
        </c:dLbls>
        <c:gapWidth val="150"/>
        <c:axId val="206381072"/>
        <c:axId val="206381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33.299999999999997</c:v>
                </c:pt>
                <c:pt idx="1">
                  <c:v>33.01</c:v>
                </c:pt>
                <c:pt idx="2">
                  <c:v>32.39</c:v>
                </c:pt>
                <c:pt idx="3">
                  <c:v>24.39</c:v>
                </c:pt>
                <c:pt idx="4">
                  <c:v>22.67</c:v>
                </c:pt>
              </c:numCache>
            </c:numRef>
          </c:val>
          <c:smooth val="0"/>
        </c:ser>
        <c:dLbls>
          <c:showLegendKey val="0"/>
          <c:showVal val="0"/>
          <c:showCatName val="0"/>
          <c:showSerName val="0"/>
          <c:showPercent val="0"/>
          <c:showBubbleSize val="0"/>
        </c:dLbls>
        <c:marker val="1"/>
        <c:smooth val="0"/>
        <c:axId val="206381072"/>
        <c:axId val="206381464"/>
      </c:lineChart>
      <c:dateAx>
        <c:axId val="206381072"/>
        <c:scaling>
          <c:orientation val="minMax"/>
        </c:scaling>
        <c:delete val="1"/>
        <c:axPos val="b"/>
        <c:numFmt formatCode="ge" sourceLinked="1"/>
        <c:majorTickMark val="none"/>
        <c:minorTickMark val="none"/>
        <c:tickLblPos val="none"/>
        <c:crossAx val="206381464"/>
        <c:crosses val="autoZero"/>
        <c:auto val="1"/>
        <c:lblOffset val="100"/>
        <c:baseTimeUnit val="years"/>
      </c:dateAx>
      <c:valAx>
        <c:axId val="206381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1966.59</c:v>
                </c:pt>
                <c:pt idx="1">
                  <c:v>924.88</c:v>
                </c:pt>
                <c:pt idx="2">
                  <c:v>1082.3900000000001</c:v>
                </c:pt>
                <c:pt idx="3">
                  <c:v>1355.42</c:v>
                </c:pt>
                <c:pt idx="4">
                  <c:v>1306.8399999999999</c:v>
                </c:pt>
              </c:numCache>
            </c:numRef>
          </c:val>
        </c:ser>
        <c:dLbls>
          <c:showLegendKey val="0"/>
          <c:showVal val="0"/>
          <c:showCatName val="0"/>
          <c:showSerName val="0"/>
          <c:showPercent val="0"/>
          <c:showBubbleSize val="0"/>
        </c:dLbls>
        <c:gapWidth val="150"/>
        <c:axId val="206382640"/>
        <c:axId val="206874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526.57000000000005</c:v>
                </c:pt>
                <c:pt idx="1">
                  <c:v>523.08000000000004</c:v>
                </c:pt>
                <c:pt idx="2">
                  <c:v>530.83000000000004</c:v>
                </c:pt>
                <c:pt idx="3">
                  <c:v>734.18</c:v>
                </c:pt>
                <c:pt idx="4">
                  <c:v>789.62</c:v>
                </c:pt>
              </c:numCache>
            </c:numRef>
          </c:val>
          <c:smooth val="0"/>
        </c:ser>
        <c:dLbls>
          <c:showLegendKey val="0"/>
          <c:showVal val="0"/>
          <c:showCatName val="0"/>
          <c:showSerName val="0"/>
          <c:showPercent val="0"/>
          <c:showBubbleSize val="0"/>
        </c:dLbls>
        <c:marker val="1"/>
        <c:smooth val="0"/>
        <c:axId val="206382640"/>
        <c:axId val="206874648"/>
      </c:lineChart>
      <c:dateAx>
        <c:axId val="206382640"/>
        <c:scaling>
          <c:orientation val="minMax"/>
        </c:scaling>
        <c:delete val="1"/>
        <c:axPos val="b"/>
        <c:numFmt formatCode="ge" sourceLinked="1"/>
        <c:majorTickMark val="none"/>
        <c:minorTickMark val="none"/>
        <c:tickLblPos val="none"/>
        <c:crossAx val="206874648"/>
        <c:crosses val="autoZero"/>
        <c:auto val="1"/>
        <c:lblOffset val="100"/>
        <c:baseTimeUnit val="years"/>
      </c:dateAx>
      <c:valAx>
        <c:axId val="206874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K43" zoomScaleNormal="100" workbookViewId="0">
      <selection activeCell="AI10" sqref="AI10:AP10"/>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沖縄県　渡名喜村</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D4</v>
      </c>
      <c r="AA8" s="52"/>
      <c r="AB8" s="52"/>
      <c r="AC8" s="52"/>
      <c r="AD8" s="52"/>
      <c r="AE8" s="52"/>
      <c r="AF8" s="52"/>
      <c r="AG8" s="53"/>
      <c r="AH8" s="3"/>
      <c r="AI8" s="54">
        <f>データ!Q6</f>
        <v>389</v>
      </c>
      <c r="AJ8" s="55"/>
      <c r="AK8" s="55"/>
      <c r="AL8" s="55"/>
      <c r="AM8" s="55"/>
      <c r="AN8" s="55"/>
      <c r="AO8" s="55"/>
      <c r="AP8" s="56"/>
      <c r="AQ8" s="46">
        <f>データ!R6</f>
        <v>3.87</v>
      </c>
      <c r="AR8" s="46"/>
      <c r="AS8" s="46"/>
      <c r="AT8" s="46"/>
      <c r="AU8" s="46"/>
      <c r="AV8" s="46"/>
      <c r="AW8" s="46"/>
      <c r="AX8" s="46"/>
      <c r="AY8" s="46">
        <f>データ!S6</f>
        <v>100.52</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100</v>
      </c>
      <c r="S10" s="46"/>
      <c r="T10" s="46"/>
      <c r="U10" s="46"/>
      <c r="V10" s="46"/>
      <c r="W10" s="46"/>
      <c r="X10" s="46"/>
      <c r="Y10" s="46"/>
      <c r="Z10" s="80">
        <f>データ!P6</f>
        <v>5926</v>
      </c>
      <c r="AA10" s="80"/>
      <c r="AB10" s="80"/>
      <c r="AC10" s="80"/>
      <c r="AD10" s="80"/>
      <c r="AE10" s="80"/>
      <c r="AF10" s="80"/>
      <c r="AG10" s="80"/>
      <c r="AH10" s="2"/>
      <c r="AI10" s="80">
        <f>データ!T6</f>
        <v>377</v>
      </c>
      <c r="AJ10" s="80"/>
      <c r="AK10" s="80"/>
      <c r="AL10" s="80"/>
      <c r="AM10" s="80"/>
      <c r="AN10" s="80"/>
      <c r="AO10" s="80"/>
      <c r="AP10" s="80"/>
      <c r="AQ10" s="46">
        <f>データ!U6</f>
        <v>3.84</v>
      </c>
      <c r="AR10" s="46"/>
      <c r="AS10" s="46"/>
      <c r="AT10" s="46"/>
      <c r="AU10" s="46"/>
      <c r="AV10" s="46"/>
      <c r="AW10" s="46"/>
      <c r="AX10" s="46"/>
      <c r="AY10" s="46">
        <f>データ!V6</f>
        <v>98.18</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107</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105</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106</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473561</v>
      </c>
      <c r="D6" s="31">
        <f t="shared" si="3"/>
        <v>47</v>
      </c>
      <c r="E6" s="31">
        <f t="shared" si="3"/>
        <v>1</v>
      </c>
      <c r="F6" s="31">
        <f t="shared" si="3"/>
        <v>0</v>
      </c>
      <c r="G6" s="31">
        <f t="shared" si="3"/>
        <v>0</v>
      </c>
      <c r="H6" s="31" t="str">
        <f t="shared" si="3"/>
        <v>沖縄県　渡名喜村</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100</v>
      </c>
      <c r="P6" s="32">
        <f t="shared" si="3"/>
        <v>5926</v>
      </c>
      <c r="Q6" s="32">
        <f t="shared" si="3"/>
        <v>389</v>
      </c>
      <c r="R6" s="32">
        <f t="shared" si="3"/>
        <v>3.87</v>
      </c>
      <c r="S6" s="32">
        <f t="shared" si="3"/>
        <v>100.52</v>
      </c>
      <c r="T6" s="32">
        <f t="shared" si="3"/>
        <v>377</v>
      </c>
      <c r="U6" s="32">
        <f t="shared" si="3"/>
        <v>3.84</v>
      </c>
      <c r="V6" s="32">
        <f t="shared" si="3"/>
        <v>98.18</v>
      </c>
      <c r="W6" s="33">
        <f>IF(W7="",NA(),W7)</f>
        <v>70.400000000000006</v>
      </c>
      <c r="X6" s="33">
        <f t="shared" ref="X6:AF6" si="4">IF(X7="",NA(),X7)</f>
        <v>38.92</v>
      </c>
      <c r="Y6" s="33">
        <f t="shared" si="4"/>
        <v>48.91</v>
      </c>
      <c r="Z6" s="33">
        <f t="shared" si="4"/>
        <v>61.86</v>
      </c>
      <c r="AA6" s="33">
        <f t="shared" si="4"/>
        <v>59.46</v>
      </c>
      <c r="AB6" s="33">
        <f t="shared" si="4"/>
        <v>68.61</v>
      </c>
      <c r="AC6" s="33">
        <f t="shared" si="4"/>
        <v>70.760000000000005</v>
      </c>
      <c r="AD6" s="33">
        <f t="shared" si="4"/>
        <v>71.66</v>
      </c>
      <c r="AE6" s="33">
        <f t="shared" si="4"/>
        <v>73.06</v>
      </c>
      <c r="AF6" s="33">
        <f t="shared" si="4"/>
        <v>72.03</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1983.74</v>
      </c>
      <c r="BE6" s="33">
        <f t="shared" ref="BE6:BM6" si="7">IF(BE7="",NA(),BE7)</f>
        <v>1832.48</v>
      </c>
      <c r="BF6" s="33">
        <f t="shared" si="7"/>
        <v>1517.63</v>
      </c>
      <c r="BG6" s="33">
        <f t="shared" si="7"/>
        <v>1152.47</v>
      </c>
      <c r="BH6" s="33">
        <f t="shared" si="7"/>
        <v>912.75</v>
      </c>
      <c r="BI6" s="33">
        <f t="shared" si="7"/>
        <v>1442.51</v>
      </c>
      <c r="BJ6" s="33">
        <f t="shared" si="7"/>
        <v>1496.15</v>
      </c>
      <c r="BK6" s="33">
        <f t="shared" si="7"/>
        <v>1462.56</v>
      </c>
      <c r="BL6" s="33">
        <f t="shared" si="7"/>
        <v>1486.62</v>
      </c>
      <c r="BM6" s="33">
        <f t="shared" si="7"/>
        <v>1510.14</v>
      </c>
      <c r="BN6" s="32" t="str">
        <f>IF(BN7="","",IF(BN7="-","【-】","【"&amp;SUBSTITUTE(TEXT(BN7,"#,##0.00"),"-","△")&amp;"】"))</f>
        <v>【1,242.90】</v>
      </c>
      <c r="BO6" s="33">
        <f>IF(BO7="",NA(),BO7)</f>
        <v>12.73</v>
      </c>
      <c r="BP6" s="33">
        <f t="shared" ref="BP6:BX6" si="8">IF(BP7="",NA(),BP7)</f>
        <v>24.68</v>
      </c>
      <c r="BQ6" s="33">
        <f t="shared" si="8"/>
        <v>21.97</v>
      </c>
      <c r="BR6" s="33">
        <f t="shared" si="8"/>
        <v>21.66</v>
      </c>
      <c r="BS6" s="33">
        <f t="shared" si="8"/>
        <v>20.91</v>
      </c>
      <c r="BT6" s="33">
        <f t="shared" si="8"/>
        <v>33.299999999999997</v>
      </c>
      <c r="BU6" s="33">
        <f t="shared" si="8"/>
        <v>33.01</v>
      </c>
      <c r="BV6" s="33">
        <f t="shared" si="8"/>
        <v>32.39</v>
      </c>
      <c r="BW6" s="33">
        <f t="shared" si="8"/>
        <v>24.39</v>
      </c>
      <c r="BX6" s="33">
        <f t="shared" si="8"/>
        <v>22.67</v>
      </c>
      <c r="BY6" s="32" t="str">
        <f>IF(BY7="","",IF(BY7="-","【-】","【"&amp;SUBSTITUTE(TEXT(BY7,"#,##0.00"),"-","△")&amp;"】"))</f>
        <v>【33.35】</v>
      </c>
      <c r="BZ6" s="33">
        <f>IF(BZ7="",NA(),BZ7)</f>
        <v>1966.59</v>
      </c>
      <c r="CA6" s="33">
        <f t="shared" ref="CA6:CI6" si="9">IF(CA7="",NA(),CA7)</f>
        <v>924.88</v>
      </c>
      <c r="CB6" s="33">
        <f t="shared" si="9"/>
        <v>1082.3900000000001</v>
      </c>
      <c r="CC6" s="33">
        <f t="shared" si="9"/>
        <v>1355.42</v>
      </c>
      <c r="CD6" s="33">
        <f t="shared" si="9"/>
        <v>1306.8399999999999</v>
      </c>
      <c r="CE6" s="33">
        <f t="shared" si="9"/>
        <v>526.57000000000005</v>
      </c>
      <c r="CF6" s="33">
        <f t="shared" si="9"/>
        <v>523.08000000000004</v>
      </c>
      <c r="CG6" s="33">
        <f t="shared" si="9"/>
        <v>530.83000000000004</v>
      </c>
      <c r="CH6" s="33">
        <f t="shared" si="9"/>
        <v>734.18</v>
      </c>
      <c r="CI6" s="33">
        <f t="shared" si="9"/>
        <v>789.62</v>
      </c>
      <c r="CJ6" s="32" t="str">
        <f>IF(CJ7="","",IF(CJ7="-","【-】","【"&amp;SUBSTITUTE(TEXT(CJ7,"#,##0.00"),"-","△")&amp;"】"))</f>
        <v>【524.69】</v>
      </c>
      <c r="CK6" s="33">
        <f>IF(CK7="",NA(),CK7)</f>
        <v>38.82</v>
      </c>
      <c r="CL6" s="33">
        <f t="shared" ref="CL6:CT6" si="10">IF(CL7="",NA(),CL7)</f>
        <v>39.619999999999997</v>
      </c>
      <c r="CM6" s="33">
        <f t="shared" si="10"/>
        <v>38.67</v>
      </c>
      <c r="CN6" s="33">
        <f t="shared" si="10"/>
        <v>38.89</v>
      </c>
      <c r="CO6" s="33">
        <f t="shared" si="10"/>
        <v>41.09</v>
      </c>
      <c r="CP6" s="33">
        <f t="shared" si="10"/>
        <v>50.66</v>
      </c>
      <c r="CQ6" s="33">
        <f t="shared" si="10"/>
        <v>51.11</v>
      </c>
      <c r="CR6" s="33">
        <f t="shared" si="10"/>
        <v>50.49</v>
      </c>
      <c r="CS6" s="33">
        <f t="shared" si="10"/>
        <v>48.36</v>
      </c>
      <c r="CT6" s="33">
        <f t="shared" si="10"/>
        <v>48.7</v>
      </c>
      <c r="CU6" s="32" t="str">
        <f>IF(CU7="","",IF(CU7="-","【-】","【"&amp;SUBSTITUTE(TEXT(CU7,"#,##0.00"),"-","△")&amp;"】"))</f>
        <v>【57.58】</v>
      </c>
      <c r="CV6" s="33">
        <f>IF(CV7="",NA(),CV7)</f>
        <v>93.88</v>
      </c>
      <c r="CW6" s="33">
        <f t="shared" ref="CW6:DE6" si="11">IF(CW7="",NA(),CW7)</f>
        <v>97.02</v>
      </c>
      <c r="CX6" s="33">
        <f t="shared" si="11"/>
        <v>100</v>
      </c>
      <c r="CY6" s="33">
        <f t="shared" si="11"/>
        <v>89.61</v>
      </c>
      <c r="CZ6" s="33">
        <f t="shared" si="11"/>
        <v>93.18</v>
      </c>
      <c r="DA6" s="33">
        <f t="shared" si="11"/>
        <v>74.13</v>
      </c>
      <c r="DB6" s="33">
        <f t="shared" si="11"/>
        <v>74.16</v>
      </c>
      <c r="DC6" s="33">
        <f t="shared" si="11"/>
        <v>74.209999999999994</v>
      </c>
      <c r="DD6" s="33">
        <f t="shared" si="11"/>
        <v>75.239999999999995</v>
      </c>
      <c r="DE6" s="33">
        <f t="shared" si="11"/>
        <v>74.959999999999994</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0.61</v>
      </c>
      <c r="EI6" s="33">
        <f t="shared" si="14"/>
        <v>0.37</v>
      </c>
      <c r="EJ6" s="33">
        <f t="shared" si="14"/>
        <v>0.7</v>
      </c>
      <c r="EK6" s="33">
        <f t="shared" si="14"/>
        <v>0.91</v>
      </c>
      <c r="EL6" s="33">
        <f t="shared" si="14"/>
        <v>1.26</v>
      </c>
      <c r="EM6" s="32" t="str">
        <f>IF(EM7="","",IF(EM7="-","【-】","【"&amp;SUBSTITUTE(TEXT(EM7,"#,##0.00"),"-","△")&amp;"】"))</f>
        <v>【0.71】</v>
      </c>
    </row>
    <row r="7" spans="1:143" s="34" customFormat="1">
      <c r="A7" s="26"/>
      <c r="B7" s="35">
        <v>2015</v>
      </c>
      <c r="C7" s="35">
        <v>473561</v>
      </c>
      <c r="D7" s="35">
        <v>47</v>
      </c>
      <c r="E7" s="35">
        <v>1</v>
      </c>
      <c r="F7" s="35">
        <v>0</v>
      </c>
      <c r="G7" s="35">
        <v>0</v>
      </c>
      <c r="H7" s="35" t="s">
        <v>93</v>
      </c>
      <c r="I7" s="35" t="s">
        <v>94</v>
      </c>
      <c r="J7" s="35" t="s">
        <v>95</v>
      </c>
      <c r="K7" s="35" t="s">
        <v>96</v>
      </c>
      <c r="L7" s="35" t="s">
        <v>97</v>
      </c>
      <c r="M7" s="36" t="s">
        <v>98</v>
      </c>
      <c r="N7" s="36" t="s">
        <v>99</v>
      </c>
      <c r="O7" s="36">
        <v>100</v>
      </c>
      <c r="P7" s="36">
        <v>5926</v>
      </c>
      <c r="Q7" s="36">
        <v>389</v>
      </c>
      <c r="R7" s="36">
        <v>3.87</v>
      </c>
      <c r="S7" s="36">
        <v>100.52</v>
      </c>
      <c r="T7" s="36">
        <v>377</v>
      </c>
      <c r="U7" s="36">
        <v>3.84</v>
      </c>
      <c r="V7" s="36">
        <v>98.18</v>
      </c>
      <c r="W7" s="36">
        <v>70.400000000000006</v>
      </c>
      <c r="X7" s="36">
        <v>38.92</v>
      </c>
      <c r="Y7" s="36">
        <v>48.91</v>
      </c>
      <c r="Z7" s="36">
        <v>61.86</v>
      </c>
      <c r="AA7" s="36">
        <v>59.46</v>
      </c>
      <c r="AB7" s="36">
        <v>68.61</v>
      </c>
      <c r="AC7" s="36">
        <v>70.760000000000005</v>
      </c>
      <c r="AD7" s="36">
        <v>71.66</v>
      </c>
      <c r="AE7" s="36">
        <v>73.06</v>
      </c>
      <c r="AF7" s="36">
        <v>72.03</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1983.74</v>
      </c>
      <c r="BE7" s="36">
        <v>1832.48</v>
      </c>
      <c r="BF7" s="36">
        <v>1517.63</v>
      </c>
      <c r="BG7" s="36">
        <v>1152.47</v>
      </c>
      <c r="BH7" s="36">
        <v>912.75</v>
      </c>
      <c r="BI7" s="36">
        <v>1442.51</v>
      </c>
      <c r="BJ7" s="36">
        <v>1496.15</v>
      </c>
      <c r="BK7" s="36">
        <v>1462.56</v>
      </c>
      <c r="BL7" s="36">
        <v>1486.62</v>
      </c>
      <c r="BM7" s="36">
        <v>1510.14</v>
      </c>
      <c r="BN7" s="36">
        <v>1242.9000000000001</v>
      </c>
      <c r="BO7" s="36">
        <v>12.73</v>
      </c>
      <c r="BP7" s="36">
        <v>24.68</v>
      </c>
      <c r="BQ7" s="36">
        <v>21.97</v>
      </c>
      <c r="BR7" s="36">
        <v>21.66</v>
      </c>
      <c r="BS7" s="36">
        <v>20.91</v>
      </c>
      <c r="BT7" s="36">
        <v>33.299999999999997</v>
      </c>
      <c r="BU7" s="36">
        <v>33.01</v>
      </c>
      <c r="BV7" s="36">
        <v>32.39</v>
      </c>
      <c r="BW7" s="36">
        <v>24.39</v>
      </c>
      <c r="BX7" s="36">
        <v>22.67</v>
      </c>
      <c r="BY7" s="36">
        <v>33.35</v>
      </c>
      <c r="BZ7" s="36">
        <v>1966.59</v>
      </c>
      <c r="CA7" s="36">
        <v>924.88</v>
      </c>
      <c r="CB7" s="36">
        <v>1082.3900000000001</v>
      </c>
      <c r="CC7" s="36">
        <v>1355.42</v>
      </c>
      <c r="CD7" s="36">
        <v>1306.8399999999999</v>
      </c>
      <c r="CE7" s="36">
        <v>526.57000000000005</v>
      </c>
      <c r="CF7" s="36">
        <v>523.08000000000004</v>
      </c>
      <c r="CG7" s="36">
        <v>530.83000000000004</v>
      </c>
      <c r="CH7" s="36">
        <v>734.18</v>
      </c>
      <c r="CI7" s="36">
        <v>789.62</v>
      </c>
      <c r="CJ7" s="36">
        <v>524.69000000000005</v>
      </c>
      <c r="CK7" s="36">
        <v>38.82</v>
      </c>
      <c r="CL7" s="36">
        <v>39.619999999999997</v>
      </c>
      <c r="CM7" s="36">
        <v>38.67</v>
      </c>
      <c r="CN7" s="36">
        <v>38.89</v>
      </c>
      <c r="CO7" s="36">
        <v>41.09</v>
      </c>
      <c r="CP7" s="36">
        <v>50.66</v>
      </c>
      <c r="CQ7" s="36">
        <v>51.11</v>
      </c>
      <c r="CR7" s="36">
        <v>50.49</v>
      </c>
      <c r="CS7" s="36">
        <v>48.36</v>
      </c>
      <c r="CT7" s="36">
        <v>48.7</v>
      </c>
      <c r="CU7" s="36">
        <v>57.58</v>
      </c>
      <c r="CV7" s="36">
        <v>93.88</v>
      </c>
      <c r="CW7" s="36">
        <v>97.02</v>
      </c>
      <c r="CX7" s="36">
        <v>100</v>
      </c>
      <c r="CY7" s="36">
        <v>89.61</v>
      </c>
      <c r="CZ7" s="36">
        <v>93.18</v>
      </c>
      <c r="DA7" s="36">
        <v>74.13</v>
      </c>
      <c r="DB7" s="36">
        <v>74.16</v>
      </c>
      <c r="DC7" s="36">
        <v>74.209999999999994</v>
      </c>
      <c r="DD7" s="36">
        <v>75.239999999999995</v>
      </c>
      <c r="DE7" s="36">
        <v>74.959999999999994</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0.61</v>
      </c>
      <c r="EI7" s="36">
        <v>0.37</v>
      </c>
      <c r="EJ7" s="36">
        <v>0.7</v>
      </c>
      <c r="EK7" s="36">
        <v>0.91</v>
      </c>
      <c r="EL7" s="36">
        <v>1.26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2017-01-30T08:59:58Z</cp:lastPrinted>
  <dcterms:created xsi:type="dcterms:W3CDTF">2016-12-02T02:23:53Z</dcterms:created>
  <dcterms:modified xsi:type="dcterms:W3CDTF">2017-02-15T00:52:43Z</dcterms:modified>
  <cp:category/>
</cp:coreProperties>
</file>